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strivecapitalca-my.sharepoint.com/personal/skissuk_strivecapital_ca/Documents/Desktop/"/>
    </mc:Choice>
  </mc:AlternateContent>
  <xr:revisionPtr revIDLastSave="0" documentId="8_{040DE915-0FB4-41FE-AD8A-682EFEF59C35}" xr6:coauthVersionLast="47" xr6:coauthVersionMax="47" xr10:uidLastSave="{00000000-0000-0000-0000-000000000000}"/>
  <bookViews>
    <workbookView xWindow="384" yWindow="384" windowWidth="20628" windowHeight="13200" xr2:uid="{00000000-000D-0000-FFFF-FFFF00000000}"/>
  </bookViews>
  <sheets>
    <sheet name="Bridge Worksheet" sheetId="1" r:id="rId1"/>
    <sheet name="P_Note" sheetId="3" r:id="rId2"/>
    <sheet name="Bridge Instructions" sheetId="4" r:id="rId3"/>
    <sheet name="LoD" sheetId="5"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gRXFlm/sEJUXj/FcrPI0Qt0RcKZA=="/>
    </ext>
  </extLst>
</workbook>
</file>

<file path=xl/calcChain.xml><?xml version="1.0" encoding="utf-8"?>
<calcChain xmlns="http://schemas.openxmlformats.org/spreadsheetml/2006/main">
  <c r="E38" i="1" l="1"/>
  <c r="C14" i="5"/>
  <c r="C136" i="5"/>
  <c r="C133" i="5"/>
  <c r="C126" i="5"/>
  <c r="F85" i="5"/>
  <c r="F56" i="5"/>
  <c r="F81" i="5"/>
  <c r="F83" i="5"/>
  <c r="C73" i="5"/>
  <c r="C72" i="5"/>
  <c r="F60" i="5"/>
  <c r="E40" i="1"/>
  <c r="D26" i="4" s="1"/>
  <c r="D27" i="4"/>
  <c r="C26" i="3"/>
  <c r="F58" i="5"/>
  <c r="D49" i="5"/>
  <c r="C34" i="5"/>
  <c r="C16" i="5"/>
  <c r="C15" i="5"/>
  <c r="E24" i="5"/>
  <c r="E9" i="5"/>
  <c r="C31" i="4"/>
  <c r="C30" i="4"/>
  <c r="C10" i="4"/>
  <c r="C13" i="4"/>
  <c r="C12" i="4"/>
  <c r="C11" i="4"/>
  <c r="C8" i="4"/>
  <c r="C7" i="4"/>
  <c r="C7" i="3"/>
  <c r="D38" i="3"/>
  <c r="D35" i="3"/>
  <c r="D32" i="3"/>
  <c r="C3" i="3"/>
  <c r="E34" i="1"/>
  <c r="E33" i="1"/>
  <c r="E32" i="1"/>
  <c r="E31" i="1"/>
  <c r="E30" i="1"/>
  <c r="E29" i="1"/>
  <c r="E27" i="1"/>
  <c r="E20" i="1"/>
  <c r="E11" i="1"/>
  <c r="E37" i="1" l="1"/>
  <c r="E21" i="1"/>
  <c r="E13" i="1"/>
  <c r="C5" i="3" l="1"/>
  <c r="E23" i="1"/>
  <c r="B12" i="3" l="1"/>
  <c r="G11" i="5"/>
  <c r="D24" i="4"/>
</calcChain>
</file>

<file path=xl/sharedStrings.xml><?xml version="1.0" encoding="utf-8"?>
<sst xmlns="http://schemas.openxmlformats.org/spreadsheetml/2006/main" count="143" uniqueCount="121">
  <si>
    <t>Sale Price of existing home</t>
  </si>
  <si>
    <t>Legal costs</t>
  </si>
  <si>
    <t>Existing Mortgage Balance</t>
  </si>
  <si>
    <t>2nd Mortgage Balance (if applicable)</t>
  </si>
  <si>
    <t xml:space="preserve"> Debt to be paid  from proceeds:</t>
  </si>
  <si>
    <t>Total Debts</t>
  </si>
  <si>
    <t>Realtors Fees</t>
  </si>
  <si>
    <t>Maximum Amount of Bridge Allowed</t>
  </si>
  <si>
    <t>Purchase Price of new Property</t>
  </si>
  <si>
    <t>New Mortgage Amount</t>
  </si>
  <si>
    <t>Deposit on Offer</t>
  </si>
  <si>
    <t>Additional Downpayment (non sale proceeds)</t>
  </si>
  <si>
    <t>Admin Fee</t>
  </si>
  <si>
    <t>Property Taxes (if applicable)</t>
  </si>
  <si>
    <t>Other Fees/closing costs</t>
  </si>
  <si>
    <t>BRIDGE FINANCING WORKSHEET</t>
  </si>
  <si>
    <t xml:space="preserve">Maximum Bridge loan Required </t>
  </si>
  <si>
    <t xml:space="preserve">Combined LTV </t>
  </si>
  <si>
    <t xml:space="preserve">Equity from Sale </t>
  </si>
  <si>
    <t>Address of Sale Property:</t>
  </si>
  <si>
    <t>Address of Purchase Property (Subject):</t>
  </si>
  <si>
    <t>Strive Capital Corporation reserves the right to amend this worksheet at anytime.  To ensure you are using the most recent version, you may request from your dedicated Underwriter or alternatively,</t>
  </si>
  <si>
    <t>the most recent version is available on our website (www.strivecapital.ca)</t>
  </si>
  <si>
    <t>Strive Capital Corporation</t>
  </si>
  <si>
    <t>FSRA License No. 13322</t>
  </si>
  <si>
    <t xml:space="preserve">This worksheet is intended for illustrative purposes and maximum bridge terms will be calculated by Strive Capital Corporation.  Actual figures may change based on this calculation.  </t>
  </si>
  <si>
    <r>
      <rPr>
        <sz val="8"/>
        <rFont val="Cambria"/>
        <family val="1"/>
      </rPr>
      <t xml:space="preserve">`
</t>
    </r>
    <r>
      <rPr>
        <b/>
        <u/>
        <sz val="14"/>
        <rFont val="Cambria"/>
        <family val="1"/>
      </rPr>
      <t>Promissory Note</t>
    </r>
  </si>
  <si>
    <t>Strive Reference Number:</t>
  </si>
  <si>
    <t>Date:</t>
  </si>
  <si>
    <t>FOR VALUE RECEIVED WE hereby promise to pay to or to the order of Strive Capital Corporation (the"Lender") ON DEMAND in lawful money of Canada the principal sum of:</t>
  </si>
  <si>
    <r>
      <t xml:space="preserve">Prime Rate </t>
    </r>
    <r>
      <rPr>
        <sz val="11"/>
        <color rgb="FF000000"/>
        <rFont val="Cambria"/>
        <family val="1"/>
      </rPr>
      <t>as used herein means the annual rate of interest published from time to time by Strive Capital Corporation as a reference rate of interest then in effect for determining interest on loans  made in Canada and commonly known as its prime rate.</t>
    </r>
  </si>
  <si>
    <t>Presentment and protest are hereby waived.</t>
  </si>
  <si>
    <t>Witness</t>
  </si>
  <si>
    <t>Borrower 3 Name</t>
  </si>
  <si>
    <t>The Prime Rate* as at today's date is:</t>
  </si>
  <si>
    <t>*Strive's current Prime Rate can be found on our website at www.strivecapital.ca</t>
  </si>
  <si>
    <r>
      <t>·</t>
    </r>
    <r>
      <rPr>
        <sz val="7"/>
        <color rgb="FF000000"/>
        <rFont val="Cambria"/>
        <family val="1"/>
      </rPr>
      <t xml:space="preserve">         </t>
    </r>
    <r>
      <rPr>
        <sz val="11"/>
        <color rgb="FF000000"/>
        <rFont val="Cambria"/>
        <family val="1"/>
      </rPr>
      <t>At the option of the Lender, interest may be added to the principal sum each month in lieu of payment  thereof and in such event such interest shall bear interest at the rate aforesaid.</t>
    </r>
  </si>
  <si>
    <r>
      <t>·</t>
    </r>
    <r>
      <rPr>
        <sz val="7"/>
        <color rgb="FF000000"/>
        <rFont val="Cambria"/>
        <family val="1"/>
      </rPr>
      <t xml:space="preserve">         </t>
    </r>
    <r>
      <rPr>
        <sz val="11"/>
        <color rgb="FF000000"/>
        <rFont val="Cambria"/>
        <family val="1"/>
      </rPr>
      <t>The debtor is authorized to repay all or any part of the amounts outstanding hereunder without notice or bonus at any time prior to demand therefor by the Lender.</t>
    </r>
  </si>
  <si>
    <r>
      <t>·</t>
    </r>
    <r>
      <rPr>
        <sz val="7"/>
        <color rgb="FF000000"/>
        <rFont val="Cambria"/>
        <family val="1"/>
      </rPr>
      <t xml:space="preserve">         </t>
    </r>
    <r>
      <rPr>
        <sz val="11"/>
        <color rgb="FF000000"/>
        <rFont val="Cambria"/>
        <family val="1"/>
      </rPr>
      <t xml:space="preserve">The Lender may assign this </t>
    </r>
    <r>
      <rPr>
        <b/>
        <sz val="11"/>
        <color rgb="FF000000"/>
        <rFont val="Cambria"/>
        <family val="1"/>
      </rPr>
      <t>Promissory Note</t>
    </r>
    <r>
      <rPr>
        <sz val="11"/>
        <color rgb="FF000000"/>
        <rFont val="Cambria"/>
        <family val="1"/>
      </rPr>
      <t xml:space="preserve"> and all amounts due hereunder to any third party without the consent of  the debtor.</t>
    </r>
  </si>
  <si>
    <t>Strive Reference</t>
  </si>
  <si>
    <t>Borrower 1 Name</t>
  </si>
  <si>
    <t>Borrower 2 Name</t>
  </si>
  <si>
    <t>BRIDGE INSTRUCTIONS</t>
  </si>
  <si>
    <t>To:</t>
  </si>
  <si>
    <t>Lawyer/Notary Name</t>
  </si>
  <si>
    <t>Law Firm/Notary Firm</t>
  </si>
  <si>
    <r>
      <t>RE:</t>
    </r>
    <r>
      <rPr>
        <sz val="11"/>
        <color theme="1"/>
        <rFont val="Times New Roman"/>
        <family val="1"/>
      </rPr>
      <t xml:space="preserve">         </t>
    </r>
  </si>
  <si>
    <t>The following conditions must be met and reviewed to the satisfaction of Strive Capital Corporation, or it’s assigned closing agent prior to the advance of proceeds:</t>
  </si>
  <si>
    <r>
      <t>·</t>
    </r>
    <r>
      <rPr>
        <sz val="7"/>
        <color theme="1"/>
        <rFont val="Times New Roman"/>
        <family val="1"/>
      </rPr>
      <t xml:space="preserve">         </t>
    </r>
    <r>
      <rPr>
        <sz val="12"/>
        <color theme="1"/>
        <rFont val="Cambria"/>
        <family val="1"/>
      </rPr>
      <t>The mortgage commitment and instructions will be sent separately. All conditions included within this mortgage commitment inclusive of debt payouts, verifications and undertakings must also be satisfied.</t>
    </r>
  </si>
  <si>
    <r>
      <t>·</t>
    </r>
    <r>
      <rPr>
        <sz val="7"/>
        <color theme="1"/>
        <rFont val="Times New Roman"/>
        <family val="1"/>
      </rPr>
      <t xml:space="preserve">         </t>
    </r>
    <r>
      <rPr>
        <sz val="12"/>
        <color theme="1"/>
        <rFont val="Cambria"/>
        <family val="1"/>
      </rPr>
      <t>Debts listed per Strive’s Mortgage Commitment must be paid from sale proceeds when complete: Solicitor to provide undertaking to payout all debt from the sale proceeds.</t>
    </r>
  </si>
  <si>
    <r>
      <t>·</t>
    </r>
    <r>
      <rPr>
        <sz val="7"/>
        <color theme="1"/>
        <rFont val="Times New Roman"/>
        <family val="1"/>
      </rPr>
      <t xml:space="preserve">         </t>
    </r>
    <r>
      <rPr>
        <sz val="12"/>
        <color theme="1"/>
        <rFont val="Cambria"/>
        <family val="1"/>
      </rPr>
      <t>You must act for both the above noted client(s) in respect of both sale and purchase transactions</t>
    </r>
  </si>
  <si>
    <r>
      <t>·</t>
    </r>
    <r>
      <rPr>
        <sz val="7"/>
        <color theme="1"/>
        <rFont val="Times New Roman"/>
        <family val="1"/>
      </rPr>
      <t xml:space="preserve">         </t>
    </r>
    <r>
      <rPr>
        <sz val="12"/>
        <color theme="1"/>
        <rFont val="Cambria"/>
        <family val="1"/>
      </rPr>
      <t>Terms:</t>
    </r>
  </si>
  <si>
    <t xml:space="preserve">Bridge Loan Amount: </t>
  </si>
  <si>
    <t xml:space="preserve">Interest Rate: Prime + </t>
  </si>
  <si>
    <r>
      <rPr>
        <sz val="7"/>
        <color theme="1"/>
        <rFont val="Times New Roman"/>
        <family val="1"/>
      </rPr>
      <t xml:space="preserve"> </t>
    </r>
    <r>
      <rPr>
        <sz val="12"/>
        <color theme="1"/>
        <rFont val="Cambria"/>
        <family val="1"/>
      </rPr>
      <t>Administration fee:</t>
    </r>
  </si>
  <si>
    <t xml:space="preserve">Term (days): </t>
  </si>
  <si>
    <t xml:space="preserve">Sale property: </t>
  </si>
  <si>
    <t>Purchase property:</t>
  </si>
  <si>
    <t xml:space="preserve">The attached documents must be fully completed and witnessed. </t>
  </si>
  <si>
    <r>
      <t>·</t>
    </r>
    <r>
      <rPr>
        <sz val="7"/>
        <color theme="1"/>
        <rFont val="Times New Roman"/>
        <family val="1"/>
      </rPr>
      <t xml:space="preserve">         </t>
    </r>
    <r>
      <rPr>
        <sz val="12"/>
        <color theme="1"/>
        <rFont val="Cambria"/>
        <family val="1"/>
      </rPr>
      <t xml:space="preserve">Promissory Note </t>
    </r>
  </si>
  <si>
    <t xml:space="preserve">•	  Assignment of Sale Proceeds &amp; Direction 
•	Assignment of Sale Proceeds &amp; Direction </t>
  </si>
  <si>
    <t>Jennifer Johal</t>
  </si>
  <si>
    <t>Vice President, Credit Operations</t>
  </si>
  <si>
    <t>Borrower(s):</t>
  </si>
  <si>
    <t xml:space="preserve"> Payout Requests: funding@strivecapital.ca
</t>
  </si>
  <si>
    <r>
      <t xml:space="preserve">at its offices located at 110 Yonge Street, Suite 1704, Toronto, Ontario  M5C 1T4 or at such other place as the Lender may designate, together with interest thereon at Strive Capital’s </t>
    </r>
    <r>
      <rPr>
        <b/>
        <sz val="11"/>
        <color rgb="FF000000"/>
        <rFont val="Cambria"/>
        <family val="1"/>
      </rPr>
      <t>Prime Rate</t>
    </r>
    <r>
      <rPr>
        <sz val="11"/>
        <color rgb="FF000000"/>
        <rFont val="Cambria"/>
        <family val="1"/>
      </rPr>
      <t xml:space="preserve"> plus Five (5)% (as hereinafter defined) calculated monthly not in advance, said interest to be payable monthly in arrears on the first day of each month (the "Interest Payment Date") from and after the advance of funds until the said principal sum has been repaid in full.</t>
    </r>
  </si>
  <si>
    <t xml:space="preserve">ASSIGNMENTS OF
SALE PROCEEDS AND DIRECTION
</t>
  </si>
  <si>
    <t xml:space="preserve">TO: </t>
  </si>
  <si>
    <t>STRIVE CAPITAL CORPORATION (the "Lender")</t>
  </si>
  <si>
    <t>Strive Mortgage Reference #</t>
  </si>
  <si>
    <t>In consideration of a loan in the principal amount of</t>
  </si>
  <si>
    <t xml:space="preserve">, the following </t>
  </si>
  <si>
    <r>
      <t xml:space="preserve">individuals hereby assign(s) to the Lender </t>
    </r>
    <r>
      <rPr>
        <u/>
        <sz val="12"/>
        <color theme="1"/>
        <rFont val="Cambria"/>
        <family val="1"/>
      </rPr>
      <t>all amounts owing and all rights to us and claims</t>
    </r>
    <r>
      <rPr>
        <sz val="12"/>
        <color theme="1"/>
        <rFont val="Cambria"/>
        <family val="1"/>
      </rPr>
      <t xml:space="preserve"> which we may now or hereafter have under or in connection with the agreement of sale (collectively the "Agreements") :</t>
    </r>
  </si>
  <si>
    <r>
      <t>Civic Address (the ‘Property’):</t>
    </r>
    <r>
      <rPr>
        <b/>
        <sz val="11"/>
        <color theme="1"/>
        <rFont val="Times New Roman"/>
        <family val="1"/>
      </rPr>
      <t xml:space="preserve"> </t>
    </r>
  </si>
  <si>
    <t>Buyer(s)/Purchaser(s):</t>
  </si>
  <si>
    <t>Seller(s)/Vendor(s):</t>
  </si>
  <si>
    <t>Legal Address: (SEE APS and/or applicable Schedules)</t>
  </si>
  <si>
    <t>except for amounts shown as deductions below.</t>
  </si>
  <si>
    <t>This assignment is made to secure all our present and future debts, liabilities and obligations to the Lender under or in connection with the Loan and in particular all our obligations under a promissory note in favour of the Lender dated coincident herewith (the "Promissory Note"). We agree that the Lender shall be under no obligation to enforce or collect the rights and claims hereby assigned.</t>
  </si>
  <si>
    <r>
      <t>We hereby certify to you that the following amounts will be receivable by us under the Agreements</t>
    </r>
    <r>
      <rPr>
        <sz val="11"/>
        <color theme="1"/>
        <rFont val="Cambria"/>
        <family val="1"/>
      </rPr>
      <t xml:space="preserve"> .</t>
    </r>
  </si>
  <si>
    <t>Sale Price:</t>
  </si>
  <si>
    <t>LESS</t>
  </si>
  <si>
    <t>First Mortgage</t>
  </si>
  <si>
    <t>Commission</t>
  </si>
  <si>
    <t>Legal Fees</t>
  </si>
  <si>
    <t>Other</t>
  </si>
  <si>
    <t>Debts</t>
  </si>
  <si>
    <t>Net Proceeds</t>
  </si>
  <si>
    <t>Sale Date:</t>
  </si>
  <si>
    <t>1. We hereby agree that, if the transactions of purchase and sale contemplated by the Agreement are not completed on or before the sale date as follows:</t>
  </si>
  <si>
    <t>2. We will provide the Lender immediately upon its request with a standard mortgage(s) of the property or properties (as applicable) in the Lender's standard form to secure all of our present and future debts, liabilities and obligations to the Lender under or in connection with the Loan and the Promissory   Note. The mortgage(s) shall rank subsequent only to the previously disclosed mortgage, if any, described above, and we agree not to grant any mortgage or charge of the properties to any person before providing the collateral mortgage to the Lender.</t>
  </si>
  <si>
    <t>IN WITNESS OF WHICH, WE have executed this agreement, intending to be legally bound by it on:</t>
  </si>
  <si>
    <t>Dollars</t>
  </si>
  <si>
    <t>Additional Seller names(where applicable):</t>
  </si>
  <si>
    <t>An administration fee of</t>
  </si>
  <si>
    <t>will be payable by the debtor to the Lender in</t>
  </si>
  <si>
    <t>respect of the loan evidenced by this Note.</t>
  </si>
  <si>
    <t xml:space="preserve">Principal Sum: </t>
  </si>
  <si>
    <t>Sale Date / Expected Repayment Date (YEAR-MM-DD)</t>
  </si>
  <si>
    <t>Term (days)</t>
  </si>
  <si>
    <t>Mary Doe</t>
  </si>
  <si>
    <t>123 Centre St Calgary, AB T3L 0A7</t>
  </si>
  <si>
    <t xml:space="preserve">Larry Lawyer </t>
  </si>
  <si>
    <t>Larry Lawyer Prof Corp</t>
  </si>
  <si>
    <t>456 1st Avenue Calgary, AB T3L 0A8</t>
  </si>
  <si>
    <t>Should the bridge loan exceed $200,000 and/or 45 days, solicitor must register a mortgage or mortgages (as applicable) all properties listed below, using Strive Capital Corporation's Standard Mortgage Terms for the full bridge loan amount.</t>
  </si>
  <si>
    <t>-</t>
  </si>
  <si>
    <t xml:space="preserve">DIRECTION
</t>
  </si>
  <si>
    <t xml:space="preserve">To: </t>
  </si>
  <si>
    <t xml:space="preserve">We hereby direct you to pay Strive Capital Corporation or as it may direct all amounts assigned to it in accordance with the   preceding assignment and to carry out the terms of your acknowledgment below. </t>
  </si>
  <si>
    <t>This direction may not be revoked except with the express written consent of the Lender.</t>
  </si>
  <si>
    <t xml:space="preserve">ACKNOWLEDGEMENT
</t>
  </si>
  <si>
    <t xml:space="preserve">•  I/We hereby acknowledge receipt of the preceding direction and agree to act in 
   accordance with it. </t>
  </si>
  <si>
    <t>Ref:</t>
  </si>
  <si>
    <t xml:space="preserve">•  I/We hereby agree to notify you if the sale of the Property or Properties (as applicable)
   is/are not completed by the date in paragraph 3 above.
  </t>
  </si>
  <si>
    <t>Firm Name:</t>
  </si>
  <si>
    <t>By:</t>
  </si>
  <si>
    <t>Signed at  __________________(city) in the Province of______________________, this ______ day of
________________,20_____</t>
  </si>
  <si>
    <t>John Doe</t>
  </si>
  <si>
    <t>Advance Date / Closing Date (YEAR/MM/DD)</t>
  </si>
  <si>
    <t>Bridge Worksheet 4_2025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</si>
</sst>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
    <numFmt numFmtId="165" formatCode="_-&quot;$&quot;* #,##0.00_-;\-&quot;$&quot;* #,##0.00_-;_-&quot;$&quot;* &quot;-&quot;??_-;_-@"/>
    <numFmt numFmtId="166" formatCode="[$-1009]mmmm\ d\,\ yyyy;@"/>
    <numFmt numFmtId="167" formatCode="dd/mm/yyyy;@"/>
    <numFmt numFmtId="168" formatCode="yyyy\-mm\-dd;@"/>
  </numFmts>
  <fonts count="42">
    <font>
      <sz val="12"/>
      <color theme="1"/>
      <name val="Arial"/>
    </font>
    <font>
      <sz val="12"/>
      <color theme="1"/>
      <name val="Arial"/>
      <family val="2"/>
    </font>
    <font>
      <sz val="12"/>
      <color rgb="FF415A69"/>
      <name val="Avenir Next Medium"/>
      <family val="2"/>
    </font>
    <font>
      <b/>
      <sz val="24"/>
      <color rgb="FF415A69"/>
      <name val="Avenir Next Medium"/>
      <family val="2"/>
    </font>
    <font>
      <b/>
      <sz val="12"/>
      <color rgb="FF415A69"/>
      <name val="Avenir Next Medium"/>
      <family val="2"/>
    </font>
    <font>
      <sz val="12"/>
      <color theme="1"/>
      <name val="Avenir Next Medium"/>
      <family val="2"/>
    </font>
    <font>
      <i/>
      <sz val="12"/>
      <color theme="1"/>
      <name val="Avenir Next Medium"/>
      <family val="2"/>
    </font>
    <font>
      <i/>
      <sz val="11"/>
      <color rgb="FF000000"/>
      <name val="Avenir Next Medium"/>
      <family val="2"/>
    </font>
    <font>
      <sz val="11"/>
      <color rgb="FF000000"/>
      <name val="Avenir Next Medium"/>
      <family val="2"/>
    </font>
    <font>
      <sz val="11"/>
      <color theme="1"/>
      <name val="Avenir Next Medium"/>
      <family val="2"/>
    </font>
    <font>
      <i/>
      <sz val="10"/>
      <color theme="1"/>
      <name val="Avenir Next Medium"/>
      <family val="2"/>
    </font>
    <font>
      <sz val="8"/>
      <color theme="1"/>
      <name val="Avenir Next Medium"/>
      <family val="2"/>
    </font>
    <font>
      <sz val="11"/>
      <color theme="1"/>
      <name val="Avenir Next Demi Bold"/>
      <family val="2"/>
    </font>
    <font>
      <b/>
      <sz val="11"/>
      <color theme="1"/>
      <name val="Avenir Next Demi Bold"/>
      <family val="2"/>
    </font>
    <font>
      <sz val="12"/>
      <color theme="1"/>
      <name val="Arial"/>
      <family val="2"/>
    </font>
    <font>
      <sz val="8"/>
      <name val="Cambria"/>
      <family val="1"/>
    </font>
    <font>
      <b/>
      <u/>
      <sz val="14"/>
      <name val="Cambria"/>
      <family val="1"/>
    </font>
    <font>
      <sz val="11"/>
      <color rgb="FF000000"/>
      <name val="Cambria"/>
      <family val="1"/>
    </font>
    <font>
      <b/>
      <sz val="11"/>
      <color rgb="FF000000"/>
      <name val="Cambria"/>
      <family val="1"/>
    </font>
    <font>
      <sz val="12"/>
      <color rgb="FF000000"/>
      <name val="Cambria"/>
      <family val="1"/>
    </font>
    <font>
      <b/>
      <sz val="12"/>
      <color theme="1"/>
      <name val="Cambria"/>
      <family val="1"/>
    </font>
    <font>
      <sz val="12"/>
      <color theme="1"/>
      <name val="Cambria"/>
      <family val="1"/>
    </font>
    <font>
      <b/>
      <sz val="10"/>
      <color rgb="FF000000"/>
      <name val="Cambria"/>
      <family val="1"/>
    </font>
    <font>
      <sz val="10"/>
      <color rgb="FF000000"/>
      <name val="Cambria"/>
      <family val="1"/>
    </font>
    <font>
      <sz val="7"/>
      <color rgb="FF000000"/>
      <name val="Cambria"/>
      <family val="1"/>
    </font>
    <font>
      <i/>
      <sz val="8"/>
      <color rgb="FF000000"/>
      <name val="Cambria"/>
      <family val="1"/>
    </font>
    <font>
      <sz val="11"/>
      <color theme="1"/>
      <name val="Times New Roman"/>
      <family val="1"/>
    </font>
    <font>
      <b/>
      <sz val="11"/>
      <color theme="1"/>
      <name val="Times New Roman"/>
      <family val="1"/>
    </font>
    <font>
      <b/>
      <u/>
      <sz val="14"/>
      <color theme="1"/>
      <name val="Cambria"/>
      <family val="1"/>
    </font>
    <font>
      <b/>
      <sz val="14"/>
      <color theme="1"/>
      <name val="Cambria"/>
      <family val="1"/>
    </font>
    <font>
      <sz val="11"/>
      <color theme="1"/>
      <name val="Cambria"/>
      <family val="1"/>
    </font>
    <font>
      <sz val="12"/>
      <color theme="1"/>
      <name val="Symbol"/>
      <family val="1"/>
      <charset val="2"/>
    </font>
    <font>
      <sz val="7"/>
      <color theme="1"/>
      <name val="Times New Roman"/>
      <family val="1"/>
    </font>
    <font>
      <sz val="12"/>
      <color theme="1"/>
      <name val="Courier New"/>
      <family val="3"/>
    </font>
    <font>
      <sz val="12"/>
      <color theme="1"/>
      <name val="Courier New"/>
      <family val="1"/>
    </font>
    <font>
      <sz val="13"/>
      <color theme="1"/>
      <name val="Cambria"/>
      <family val="1"/>
    </font>
    <font>
      <b/>
      <u/>
      <sz val="12"/>
      <color theme="1"/>
      <name val="Cambria"/>
      <family val="1"/>
    </font>
    <font>
      <b/>
      <sz val="10"/>
      <color theme="1"/>
      <name val="Cambria"/>
      <family val="1"/>
    </font>
    <font>
      <u/>
      <sz val="12"/>
      <color theme="1"/>
      <name val="Cambria"/>
      <family val="1"/>
    </font>
    <font>
      <b/>
      <sz val="18"/>
      <color rgb="FF000000"/>
      <name val="Cambria"/>
      <family val="1"/>
    </font>
    <font>
      <b/>
      <i/>
      <sz val="18"/>
      <color rgb="FF000000"/>
      <name val="Cambria"/>
      <family val="1"/>
    </font>
    <font>
      <b/>
      <sz val="11"/>
      <color theme="5" tint="-0.499984740745262"/>
      <name val="Cambria"/>
      <family val="1"/>
    </font>
  </fonts>
  <fills count="8">
    <fill>
      <patternFill patternType="none"/>
    </fill>
    <fill>
      <patternFill patternType="gray125"/>
    </fill>
    <fill>
      <patternFill patternType="solid">
        <fgColor rgb="FFD8D8D8"/>
        <bgColor rgb="FFD8D8D8"/>
      </patternFill>
    </fill>
    <fill>
      <patternFill patternType="solid">
        <fgColor rgb="FFFACF11"/>
        <bgColor theme="6"/>
      </patternFill>
    </fill>
    <fill>
      <patternFill patternType="solid">
        <fgColor rgb="FFF6C714"/>
        <bgColor theme="6"/>
      </patternFill>
    </fill>
    <fill>
      <patternFill patternType="solid">
        <fgColor rgb="FFF6C714"/>
        <bgColor rgb="FFBFBFBF"/>
      </patternFill>
    </fill>
    <fill>
      <patternFill patternType="solid">
        <fgColor rgb="FFF6C714"/>
        <bgColor indexed="64"/>
      </patternFill>
    </fill>
    <fill>
      <patternFill patternType="solid">
        <fgColor theme="6" tint="0.79998168889431442"/>
        <bgColor theme="6"/>
      </patternFill>
    </fill>
  </fills>
  <borders count="40">
    <border>
      <left/>
      <right/>
      <top/>
      <bottom/>
      <diagonal/>
    </border>
    <border>
      <left/>
      <right/>
      <top/>
      <bottom/>
      <diagonal/>
    </border>
    <border>
      <left style="thin">
        <color rgb="FF415A69"/>
      </left>
      <right style="thin">
        <color rgb="FF415A69"/>
      </right>
      <top style="thin">
        <color rgb="FF415A69"/>
      </top>
      <bottom style="thin">
        <color rgb="FF415A69"/>
      </bottom>
      <diagonal/>
    </border>
    <border>
      <left style="thin">
        <color rgb="FF415A69"/>
      </left>
      <right/>
      <top style="thin">
        <color rgb="FF415A69"/>
      </top>
      <bottom style="thin">
        <color rgb="FF415A69"/>
      </bottom>
      <diagonal/>
    </border>
    <border>
      <left/>
      <right/>
      <top style="thin">
        <color rgb="FF415A69"/>
      </top>
      <bottom style="thin">
        <color rgb="FF415A69"/>
      </bottom>
      <diagonal/>
    </border>
    <border>
      <left/>
      <right style="thin">
        <color rgb="FF415A69"/>
      </right>
      <top style="thin">
        <color rgb="FF415A69"/>
      </top>
      <bottom style="thin">
        <color rgb="FF415A69"/>
      </bottom>
      <diagonal/>
    </border>
    <border>
      <left/>
      <right/>
      <top/>
      <bottom style="thin">
        <color rgb="FF415A69"/>
      </bottom>
      <diagonal/>
    </border>
    <border>
      <left style="thin">
        <color rgb="FF415A69"/>
      </left>
      <right/>
      <top style="thin">
        <color rgb="FF415A69"/>
      </top>
      <bottom style="hair">
        <color rgb="FF415A69"/>
      </bottom>
      <diagonal/>
    </border>
    <border>
      <left/>
      <right style="thin">
        <color rgb="FF415A69"/>
      </right>
      <top style="thin">
        <color rgb="FF415A69"/>
      </top>
      <bottom style="hair">
        <color rgb="FF415A69"/>
      </bottom>
      <diagonal/>
    </border>
    <border>
      <left/>
      <right style="thin">
        <color rgb="FF415A69"/>
      </right>
      <top style="hair">
        <color rgb="FF415A69"/>
      </top>
      <bottom style="hair">
        <color rgb="FF415A69"/>
      </bottom>
      <diagonal/>
    </border>
    <border>
      <left style="thin">
        <color rgb="FF415A69"/>
      </left>
      <right/>
      <top style="hair">
        <color rgb="FF415A69"/>
      </top>
      <bottom style="hair">
        <color rgb="FF415A69"/>
      </bottom>
      <diagonal/>
    </border>
    <border>
      <left/>
      <right style="thin">
        <color rgb="FF415A69"/>
      </right>
      <top style="hair">
        <color rgb="FF415A69"/>
      </top>
      <bottom style="thin">
        <color rgb="FF415A69"/>
      </bottom>
      <diagonal/>
    </border>
    <border>
      <left style="thin">
        <color rgb="FF415A69"/>
      </left>
      <right style="thin">
        <color rgb="FF415A69"/>
      </right>
      <top style="hair">
        <color rgb="FF415A69"/>
      </top>
      <bottom style="thin">
        <color rgb="FF415A69"/>
      </bottom>
      <diagonal/>
    </border>
    <border>
      <left style="thin">
        <color rgb="FF415A69"/>
      </left>
      <right style="thin">
        <color rgb="FF415A69"/>
      </right>
      <top style="hair">
        <color rgb="FF415A69"/>
      </top>
      <bottom style="hair">
        <color rgb="FF415A69"/>
      </bottom>
      <diagonal/>
    </border>
    <border>
      <left style="thin">
        <color rgb="FF000000"/>
      </left>
      <right/>
      <top style="thin">
        <color rgb="FF415A69"/>
      </top>
      <bottom style="hair">
        <color rgb="FF000000"/>
      </bottom>
      <diagonal/>
    </border>
    <border>
      <left/>
      <right style="thin">
        <color rgb="FF415A69"/>
      </right>
      <top style="thin">
        <color rgb="FF415A69"/>
      </top>
      <bottom style="hair">
        <color rgb="FF000000"/>
      </bottom>
      <diagonal/>
    </border>
    <border>
      <left style="thin">
        <color rgb="FF000000"/>
      </left>
      <right/>
      <top style="hair">
        <color rgb="FF000000"/>
      </top>
      <bottom style="hair">
        <color rgb="FF000000"/>
      </bottom>
      <diagonal/>
    </border>
    <border>
      <left/>
      <right style="thin">
        <color rgb="FF415A69"/>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415A69"/>
      </right>
      <top style="hair">
        <color rgb="FF000000"/>
      </top>
      <bottom style="thin">
        <color rgb="FF000000"/>
      </bottom>
      <diagonal/>
    </border>
    <border>
      <left style="thin">
        <color rgb="FF415A69"/>
      </left>
      <right/>
      <top style="thin">
        <color rgb="FF415A69"/>
      </top>
      <bottom/>
      <diagonal/>
    </border>
    <border>
      <left/>
      <right/>
      <top style="thin">
        <color rgb="FF415A69"/>
      </top>
      <bottom/>
      <diagonal/>
    </border>
    <border>
      <left/>
      <right style="thin">
        <color rgb="FF415A69"/>
      </right>
      <top style="thin">
        <color rgb="FF415A69"/>
      </top>
      <bottom/>
      <diagonal/>
    </border>
    <border>
      <left style="thin">
        <color rgb="FF415A69"/>
      </left>
      <right style="thin">
        <color rgb="FF415A69"/>
      </right>
      <top style="thin">
        <color rgb="FF415A69"/>
      </top>
      <bottom style="hair">
        <color rgb="FF415A69"/>
      </bottom>
      <diagonal/>
    </border>
    <border>
      <left style="thin">
        <color rgb="FF415A69"/>
      </left>
      <right/>
      <top/>
      <bottom style="thin">
        <color rgb="FF415A69"/>
      </bottom>
      <diagonal/>
    </border>
    <border>
      <left style="thin">
        <color rgb="FF415A69"/>
      </left>
      <right/>
      <top/>
      <bottom/>
      <diagonal/>
    </border>
    <border>
      <left/>
      <right style="thin">
        <color rgb="FF415A69"/>
      </right>
      <top/>
      <bottom/>
      <diagonal/>
    </border>
    <border>
      <left style="thin">
        <color rgb="FF415A69"/>
      </left>
      <right/>
      <top style="hair">
        <color rgb="FF415A69"/>
      </top>
      <bottom/>
      <diagonal/>
    </border>
    <border>
      <left/>
      <right style="thin">
        <color rgb="FF415A69"/>
      </right>
      <top style="hair">
        <color rgb="FF415A69"/>
      </top>
      <bottom/>
      <diagonal/>
    </border>
    <border>
      <left/>
      <right/>
      <top style="thin">
        <color rgb="FF415A69"/>
      </top>
      <bottom style="hair">
        <color rgb="FF415A69"/>
      </bottom>
      <diagonal/>
    </border>
    <border>
      <left/>
      <right/>
      <top style="hair">
        <color rgb="FF415A69"/>
      </top>
      <bottom style="hair">
        <color rgb="FF415A69"/>
      </bottom>
      <diagonal/>
    </border>
    <border>
      <left/>
      <right/>
      <top style="hair">
        <color rgb="FF415A69"/>
      </top>
      <bottom/>
      <diagonal/>
    </border>
    <border>
      <left/>
      <right/>
      <top/>
      <bottom style="thin">
        <color indexed="64"/>
      </bottom>
      <diagonal/>
    </border>
    <border>
      <left/>
      <right style="thin">
        <color indexed="64"/>
      </right>
      <top style="thin">
        <color rgb="FF415A69"/>
      </top>
      <bottom style="thin">
        <color rgb="FF415A69"/>
      </bottom>
      <diagonal/>
    </border>
    <border>
      <left style="thin">
        <color rgb="FF415A69"/>
      </left>
      <right style="thin">
        <color indexed="64"/>
      </right>
      <top style="thin">
        <color rgb="FF415A69"/>
      </top>
      <bottom style="thin">
        <color rgb="FF415A69"/>
      </bottom>
      <diagonal/>
    </border>
    <border>
      <left/>
      <right style="thin">
        <color indexed="64"/>
      </right>
      <top style="thin">
        <color rgb="FF415A69"/>
      </top>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s>
  <cellStyleXfs count="3">
    <xf numFmtId="0" fontId="0" fillId="0" borderId="0"/>
    <xf numFmtId="9" fontId="1" fillId="0" borderId="0" applyFont="0" applyFill="0" applyBorder="0" applyAlignment="0" applyProtection="0"/>
    <xf numFmtId="44" fontId="14" fillId="0" borderId="0" applyFont="0" applyFill="0" applyBorder="0" applyAlignment="0" applyProtection="0"/>
  </cellStyleXfs>
  <cellXfs count="174">
    <xf numFmtId="0" fontId="0" fillId="0" borderId="0" xfId="0"/>
    <xf numFmtId="44" fontId="4" fillId="4" borderId="2" xfId="0" applyNumberFormat="1" applyFont="1" applyFill="1" applyBorder="1" applyAlignment="1">
      <alignment horizontal="right" vertical="center"/>
    </xf>
    <xf numFmtId="0" fontId="5" fillId="0" borderId="0" xfId="0" applyFont="1" applyAlignment="1">
      <alignment vertical="center"/>
    </xf>
    <xf numFmtId="0" fontId="4" fillId="5" borderId="2" xfId="0" applyFont="1" applyFill="1" applyBorder="1" applyAlignment="1">
      <alignment vertical="center"/>
    </xf>
    <xf numFmtId="0" fontId="6" fillId="0" borderId="0" xfId="0" applyFont="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2" borderId="25" xfId="0" applyFont="1" applyFill="1" applyBorder="1" applyAlignment="1">
      <alignment vertical="center"/>
    </xf>
    <xf numFmtId="0" fontId="5" fillId="2" borderId="1" xfId="0" applyFont="1" applyFill="1" applyBorder="1" applyAlignment="1">
      <alignment horizontal="right" vertical="center"/>
    </xf>
    <xf numFmtId="0" fontId="5" fillId="2" borderId="1" xfId="0" applyFont="1" applyFill="1" applyBorder="1" applyAlignment="1">
      <alignment vertical="center"/>
    </xf>
    <xf numFmtId="165" fontId="5" fillId="2" borderId="26" xfId="0" applyNumberFormat="1" applyFont="1" applyFill="1" applyBorder="1" applyAlignment="1">
      <alignment horizontal="right" vertical="center"/>
    </xf>
    <xf numFmtId="0" fontId="5" fillId="2" borderId="26" xfId="0" applyFont="1" applyFill="1" applyBorder="1" applyAlignment="1">
      <alignment horizontal="right" vertical="center"/>
    </xf>
    <xf numFmtId="0" fontId="5" fillId="0" borderId="10" xfId="0" applyFont="1" applyBorder="1" applyAlignment="1">
      <alignment horizontal="right" vertical="center"/>
    </xf>
    <xf numFmtId="0" fontId="5" fillId="0" borderId="12" xfId="0" applyFont="1" applyBorder="1" applyAlignment="1">
      <alignment horizontal="right" vertical="center"/>
    </xf>
    <xf numFmtId="0" fontId="5" fillId="0" borderId="11" xfId="0" applyFont="1" applyBorder="1" applyAlignment="1">
      <alignment horizontal="right" vertical="center"/>
    </xf>
    <xf numFmtId="44" fontId="2" fillId="0" borderId="8" xfId="0" applyNumberFormat="1" applyFont="1" applyBorder="1" applyAlignment="1">
      <alignment horizontal="right" vertical="center"/>
    </xf>
    <xf numFmtId="44" fontId="2" fillId="0" borderId="9" xfId="0" applyNumberFormat="1" applyFont="1" applyBorder="1" applyAlignment="1">
      <alignment horizontal="right" vertical="center"/>
    </xf>
    <xf numFmtId="44" fontId="2" fillId="0" borderId="28" xfId="0" applyNumberFormat="1" applyFont="1" applyBorder="1" applyAlignment="1">
      <alignment horizontal="right" vertical="center"/>
    </xf>
    <xf numFmtId="164" fontId="8" fillId="7" borderId="23" xfId="0" applyNumberFormat="1" applyFont="1" applyFill="1" applyBorder="1" applyAlignment="1" applyProtection="1">
      <alignment horizontal="right" vertical="center"/>
      <protection locked="0"/>
    </xf>
    <xf numFmtId="10" fontId="8" fillId="7" borderId="13" xfId="0" applyNumberFormat="1" applyFont="1" applyFill="1" applyBorder="1" applyAlignment="1" applyProtection="1">
      <alignment horizontal="right" vertical="center"/>
      <protection locked="0"/>
    </xf>
    <xf numFmtId="44" fontId="8" fillId="7" borderId="13" xfId="0" applyNumberFormat="1" applyFont="1" applyFill="1" applyBorder="1" applyAlignment="1" applyProtection="1">
      <alignment horizontal="right" vertical="center"/>
      <protection locked="0"/>
    </xf>
    <xf numFmtId="9" fontId="9" fillId="7" borderId="13" xfId="0" applyNumberFormat="1" applyFont="1" applyFill="1" applyBorder="1" applyAlignment="1" applyProtection="1">
      <alignment horizontal="right" vertical="center"/>
      <protection locked="0"/>
    </xf>
    <xf numFmtId="44" fontId="9" fillId="7" borderId="23" xfId="0" applyNumberFormat="1" applyFont="1" applyFill="1" applyBorder="1" applyAlignment="1" applyProtection="1">
      <alignment horizontal="right" vertical="center"/>
      <protection locked="0"/>
    </xf>
    <xf numFmtId="44" fontId="9" fillId="7" borderId="13" xfId="0" applyNumberFormat="1" applyFont="1" applyFill="1" applyBorder="1" applyAlignment="1" applyProtection="1">
      <alignment horizontal="right" vertical="center"/>
      <protection locked="0"/>
    </xf>
    <xf numFmtId="44" fontId="9" fillId="7" borderId="12" xfId="0" applyNumberFormat="1" applyFont="1" applyFill="1" applyBorder="1" applyAlignment="1" applyProtection="1">
      <alignment horizontal="right" vertical="center"/>
      <protection locked="0"/>
    </xf>
    <xf numFmtId="0" fontId="10" fillId="0" borderId="0" xfId="0" applyFont="1" applyAlignment="1">
      <alignment horizontal="left"/>
    </xf>
    <xf numFmtId="0" fontId="10" fillId="0" borderId="0" xfId="0" applyFont="1"/>
    <xf numFmtId="0" fontId="11" fillId="0" borderId="0" xfId="0" applyFont="1" applyAlignment="1">
      <alignment horizontal="left" vertical="top"/>
    </xf>
    <xf numFmtId="0" fontId="12" fillId="0" borderId="0" xfId="0" applyFont="1"/>
    <xf numFmtId="0" fontId="12" fillId="0" borderId="0" xfId="0" applyFont="1" applyProtection="1">
      <protection hidden="1"/>
    </xf>
    <xf numFmtId="49" fontId="11" fillId="0" borderId="0" xfId="0" applyNumberFormat="1" applyFont="1" applyAlignment="1">
      <alignment horizontal="left" vertical="top"/>
    </xf>
    <xf numFmtId="0" fontId="13" fillId="0" borderId="0" xfId="0" applyFont="1"/>
    <xf numFmtId="0" fontId="13" fillId="0" borderId="0" xfId="0" applyFont="1" applyProtection="1">
      <protection hidden="1"/>
    </xf>
    <xf numFmtId="0" fontId="7" fillId="7" borderId="4" xfId="0" applyFont="1" applyFill="1" applyBorder="1" applyAlignment="1" applyProtection="1">
      <alignment vertical="center"/>
      <protection locked="0"/>
    </xf>
    <xf numFmtId="0" fontId="7" fillId="7" borderId="4" xfId="0" applyFont="1" applyFill="1" applyBorder="1" applyAlignment="1" applyProtection="1">
      <alignment horizontal="left" vertical="center"/>
      <protection locked="0"/>
    </xf>
    <xf numFmtId="0" fontId="7" fillId="7" borderId="21" xfId="0" applyFont="1" applyFill="1" applyBorder="1" applyAlignment="1" applyProtection="1">
      <alignment vertical="center"/>
      <protection locked="0"/>
    </xf>
    <xf numFmtId="0" fontId="7" fillId="7" borderId="4" xfId="0" applyFont="1" applyFill="1" applyBorder="1" applyAlignment="1">
      <alignment vertical="center"/>
    </xf>
    <xf numFmtId="0" fontId="7" fillId="7" borderId="5" xfId="0" applyFont="1" applyFill="1" applyBorder="1" applyAlignment="1">
      <alignment vertical="center"/>
    </xf>
    <xf numFmtId="0" fontId="7" fillId="7" borderId="21" xfId="0" applyFont="1" applyFill="1" applyBorder="1" applyAlignment="1">
      <alignment horizontal="left" vertical="center" indent="1"/>
    </xf>
    <xf numFmtId="0" fontId="7" fillId="7" borderId="22" xfId="0" applyFont="1" applyFill="1" applyBorder="1" applyAlignment="1">
      <alignment horizontal="left" vertical="center" indent="1"/>
    </xf>
    <xf numFmtId="0" fontId="7" fillId="7" borderId="21" xfId="0" applyFont="1" applyFill="1" applyBorder="1" applyAlignment="1">
      <alignment vertical="center"/>
    </xf>
    <xf numFmtId="0" fontId="7" fillId="7" borderId="22" xfId="0" applyFont="1" applyFill="1" applyBorder="1" applyAlignment="1">
      <alignment vertical="center"/>
    </xf>
    <xf numFmtId="0" fontId="21" fillId="0" borderId="0" xfId="0" applyFont="1" applyAlignment="1">
      <alignment horizontal="left" vertical="top"/>
    </xf>
    <xf numFmtId="0" fontId="7" fillId="7" borderId="21" xfId="0" applyFont="1" applyFill="1" applyBorder="1" applyAlignment="1" applyProtection="1">
      <alignment horizontal="left" vertical="center"/>
      <protection locked="0"/>
    </xf>
    <xf numFmtId="0" fontId="4" fillId="3" borderId="34" xfId="0" applyFont="1" applyFill="1" applyBorder="1" applyAlignment="1">
      <alignment horizontal="right" vertical="center"/>
    </xf>
    <xf numFmtId="0" fontId="4" fillId="5" borderId="34" xfId="0" applyFont="1" applyFill="1" applyBorder="1" applyAlignment="1">
      <alignment horizontal="right" vertical="center"/>
    </xf>
    <xf numFmtId="0" fontId="4" fillId="5" borderId="35" xfId="0" applyFont="1" applyFill="1" applyBorder="1" applyAlignment="1">
      <alignment horizontal="right" vertical="center"/>
    </xf>
    <xf numFmtId="0" fontId="4" fillId="5" borderId="33" xfId="0" applyFont="1" applyFill="1" applyBorder="1" applyAlignment="1">
      <alignment horizontal="right" vertical="center"/>
    </xf>
    <xf numFmtId="0" fontId="29" fillId="0" borderId="0" xfId="0" applyFont="1" applyAlignment="1">
      <alignment horizontal="right"/>
    </xf>
    <xf numFmtId="0" fontId="21" fillId="0" borderId="0" xfId="0" applyFont="1"/>
    <xf numFmtId="0" fontId="30" fillId="0" borderId="0" xfId="0" applyFont="1" applyAlignment="1">
      <alignment vertical="center"/>
    </xf>
    <xf numFmtId="0" fontId="20" fillId="0" borderId="0" xfId="0" applyFont="1"/>
    <xf numFmtId="0" fontId="20" fillId="0" borderId="0" xfId="0" applyFont="1" applyAlignment="1">
      <alignment horizontal="right"/>
    </xf>
    <xf numFmtId="0" fontId="21" fillId="0" borderId="0" xfId="0" applyFont="1" applyAlignment="1">
      <alignment horizontal="left"/>
    </xf>
    <xf numFmtId="0" fontId="21" fillId="0" borderId="0" xfId="0" applyFont="1" applyAlignment="1">
      <alignment horizontal="right"/>
    </xf>
    <xf numFmtId="9" fontId="21" fillId="0" borderId="0" xfId="0" applyNumberFormat="1" applyFont="1" applyAlignment="1">
      <alignment horizontal="left"/>
    </xf>
    <xf numFmtId="0" fontId="21" fillId="0" borderId="0" xfId="0" applyFont="1" applyAlignment="1">
      <alignment vertical="center"/>
    </xf>
    <xf numFmtId="0" fontId="35" fillId="0" borderId="0" xfId="0" applyFont="1" applyAlignment="1">
      <alignment vertical="center"/>
    </xf>
    <xf numFmtId="0" fontId="21" fillId="0" borderId="0" xfId="0" applyFont="1" applyAlignment="1">
      <alignment vertical="top"/>
    </xf>
    <xf numFmtId="10" fontId="17" fillId="0" borderId="0" xfId="0" applyNumberFormat="1" applyFont="1" applyAlignment="1" applyProtection="1">
      <alignment horizontal="left" vertical="center"/>
      <protection locked="0"/>
    </xf>
    <xf numFmtId="0" fontId="21" fillId="0" borderId="0" xfId="0" applyFont="1" applyAlignment="1" applyProtection="1">
      <alignment horizontal="left" vertical="top"/>
      <protection locked="0"/>
    </xf>
    <xf numFmtId="0" fontId="20" fillId="0" borderId="0" xfId="0" applyFont="1" applyAlignment="1">
      <alignment horizontal="left"/>
    </xf>
    <xf numFmtId="164" fontId="21" fillId="0" borderId="0" xfId="0" applyNumberFormat="1" applyFont="1"/>
    <xf numFmtId="0" fontId="37" fillId="0" borderId="0" xfId="0" applyFont="1"/>
    <xf numFmtId="0" fontId="36" fillId="0" borderId="0" xfId="0" applyFont="1" applyAlignment="1">
      <alignment vertical="center"/>
    </xf>
    <xf numFmtId="0" fontId="38" fillId="0" borderId="32" xfId="0" applyFont="1" applyBorder="1"/>
    <xf numFmtId="0" fontId="21" fillId="0" borderId="32" xfId="0" applyFont="1" applyBorder="1"/>
    <xf numFmtId="0" fontId="20" fillId="0" borderId="32" xfId="0" applyFont="1" applyBorder="1"/>
    <xf numFmtId="0" fontId="36" fillId="0" borderId="1" xfId="0" applyFont="1" applyBorder="1" applyAlignment="1">
      <alignment vertical="center"/>
    </xf>
    <xf numFmtId="0" fontId="30" fillId="0" borderId="0" xfId="0" applyFont="1" applyAlignment="1">
      <alignment horizontal="left" vertical="center" wrapText="1"/>
    </xf>
    <xf numFmtId="0" fontId="21" fillId="0" borderId="1" xfId="0" applyFont="1" applyBorder="1"/>
    <xf numFmtId="0" fontId="23" fillId="0" borderId="0" xfId="0" applyFont="1" applyAlignment="1">
      <alignment horizontal="left" vertical="top"/>
    </xf>
    <xf numFmtId="0" fontId="17" fillId="0" borderId="0" xfId="0" applyFont="1" applyAlignment="1">
      <alignment horizontal="left" vertical="top"/>
    </xf>
    <xf numFmtId="0" fontId="19" fillId="0" borderId="0" xfId="0" applyFont="1" applyAlignment="1">
      <alignment horizontal="left" vertical="center"/>
    </xf>
    <xf numFmtId="0" fontId="21" fillId="0" borderId="32" xfId="0" applyFont="1" applyBorder="1" applyAlignment="1" applyProtection="1">
      <alignment horizontal="left" vertical="top"/>
      <protection locked="0"/>
    </xf>
    <xf numFmtId="0" fontId="23" fillId="0" borderId="0" xfId="0" applyFont="1" applyAlignment="1" applyProtection="1">
      <alignment horizontal="left" vertical="top"/>
      <protection locked="0"/>
    </xf>
    <xf numFmtId="0" fontId="21" fillId="0" borderId="0" xfId="0" applyFont="1" applyProtection="1">
      <protection locked="0"/>
    </xf>
    <xf numFmtId="0" fontId="21" fillId="0" borderId="1" xfId="0" applyFont="1" applyBorder="1" applyProtection="1">
      <protection locked="0"/>
    </xf>
    <xf numFmtId="0" fontId="21" fillId="0" borderId="1" xfId="0" applyFont="1" applyBorder="1" applyAlignment="1" applyProtection="1">
      <alignment horizontal="right"/>
      <protection locked="0"/>
    </xf>
    <xf numFmtId="167" fontId="21" fillId="0" borderId="0" xfId="0" applyNumberFormat="1" applyFont="1" applyProtection="1">
      <protection locked="0"/>
    </xf>
    <xf numFmtId="0" fontId="21" fillId="0" borderId="32" xfId="0" applyFont="1" applyBorder="1" applyProtection="1">
      <protection locked="0"/>
    </xf>
    <xf numFmtId="0" fontId="23" fillId="0" borderId="0" xfId="0" applyFont="1" applyAlignment="1" applyProtection="1">
      <alignment horizontal="left" vertical="top" shrinkToFit="1"/>
      <protection locked="0"/>
    </xf>
    <xf numFmtId="0" fontId="19" fillId="0" borderId="0" xfId="0" applyFont="1" applyAlignment="1">
      <alignment wrapText="1"/>
    </xf>
    <xf numFmtId="164" fontId="17" fillId="0" borderId="0" xfId="0" applyNumberFormat="1" applyFont="1" applyAlignment="1">
      <alignment horizontal="center" wrapText="1"/>
    </xf>
    <xf numFmtId="164" fontId="40" fillId="0" borderId="0" xfId="2" applyNumberFormat="1" applyFont="1" applyAlignment="1" applyProtection="1">
      <alignment vertical="center"/>
    </xf>
    <xf numFmtId="168" fontId="8" fillId="7" borderId="13" xfId="0" applyNumberFormat="1" applyFont="1" applyFill="1" applyBorder="1" applyAlignment="1" applyProtection="1">
      <alignment horizontal="right" vertical="center"/>
      <protection locked="0"/>
    </xf>
    <xf numFmtId="168" fontId="9" fillId="7" borderId="13" xfId="0" applyNumberFormat="1" applyFont="1" applyFill="1" applyBorder="1" applyAlignment="1" applyProtection="1">
      <alignment horizontal="right" vertical="center"/>
      <protection locked="0"/>
    </xf>
    <xf numFmtId="0" fontId="22" fillId="0" borderId="0" xfId="0" applyFont="1" applyAlignment="1">
      <alignment horizontal="right" vertical="center"/>
    </xf>
    <xf numFmtId="0" fontId="22" fillId="0" borderId="0" xfId="0" applyFont="1" applyAlignment="1">
      <alignment horizontal="left" vertical="center"/>
    </xf>
    <xf numFmtId="0" fontId="4" fillId="4" borderId="2" xfId="1" applyNumberFormat="1" applyFont="1" applyFill="1" applyBorder="1" applyAlignment="1">
      <alignment horizontal="center" vertical="center"/>
    </xf>
    <xf numFmtId="164" fontId="4" fillId="4" borderId="2" xfId="0" applyNumberFormat="1" applyFont="1" applyFill="1" applyBorder="1" applyAlignment="1">
      <alignment horizontal="center"/>
    </xf>
    <xf numFmtId="10" fontId="4" fillId="4" borderId="2" xfId="1" applyNumberFormat="1" applyFont="1" applyFill="1" applyBorder="1" applyAlignment="1">
      <alignment horizontal="center" vertical="center"/>
    </xf>
    <xf numFmtId="0" fontId="5" fillId="0" borderId="0" xfId="0" applyFont="1" applyAlignment="1">
      <alignment horizontal="center" vertical="center"/>
    </xf>
    <xf numFmtId="0" fontId="36" fillId="0" borderId="1" xfId="0" applyFont="1" applyBorder="1" applyAlignment="1">
      <alignment horizontal="center" vertical="center" wrapText="1"/>
    </xf>
    <xf numFmtId="0" fontId="20" fillId="0" borderId="0" xfId="0" applyFont="1" applyAlignment="1">
      <alignment horizontal="right" vertical="center"/>
    </xf>
    <xf numFmtId="0" fontId="21" fillId="0" borderId="0" xfId="0" applyFont="1" applyAlignment="1">
      <alignment horizontal="left" vertical="top" wrapText="1"/>
    </xf>
    <xf numFmtId="0" fontId="21" fillId="0" borderId="38" xfId="0" applyFont="1" applyBorder="1"/>
    <xf numFmtId="0" fontId="21" fillId="0" borderId="1" xfId="0" applyFont="1" applyBorder="1" applyAlignment="1" applyProtection="1">
      <alignment horizontal="center"/>
      <protection locked="0"/>
    </xf>
    <xf numFmtId="0" fontId="21" fillId="0" borderId="1" xfId="0" applyFont="1" applyBorder="1" applyAlignment="1">
      <alignment horizontal="center" shrinkToFit="1"/>
    </xf>
    <xf numFmtId="0" fontId="10" fillId="0" borderId="0" xfId="0" applyFont="1" applyAlignment="1">
      <alignment horizontal="left" vertical="top" wrapText="1"/>
    </xf>
    <xf numFmtId="0" fontId="10" fillId="0" borderId="0" xfId="0" applyFont="1" applyAlignment="1">
      <alignment horizontal="left" vertical="center"/>
    </xf>
    <xf numFmtId="0" fontId="2" fillId="0" borderId="10" xfId="0" applyFont="1" applyBorder="1" applyAlignment="1">
      <alignment horizontal="right" vertical="center"/>
    </xf>
    <xf numFmtId="0" fontId="2" fillId="0" borderId="30" xfId="0" applyFont="1" applyBorder="1" applyAlignment="1">
      <alignment horizontal="right" vertical="center"/>
    </xf>
    <xf numFmtId="0" fontId="4" fillId="4" borderId="2" xfId="0" applyFont="1" applyFill="1" applyBorder="1" applyAlignment="1">
      <alignment horizontal="right" vertical="center"/>
    </xf>
    <xf numFmtId="0" fontId="2" fillId="6" borderId="2" xfId="0" applyFont="1" applyFill="1" applyBorder="1" applyAlignment="1">
      <alignment vertical="center"/>
    </xf>
    <xf numFmtId="0" fontId="2" fillId="6" borderId="2" xfId="0" applyFont="1" applyFill="1" applyBorder="1" applyAlignment="1">
      <alignment horizontal="right" vertical="center"/>
    </xf>
    <xf numFmtId="0" fontId="2" fillId="0" borderId="27" xfId="0" applyFont="1" applyBorder="1" applyAlignment="1">
      <alignment horizontal="right" vertical="center"/>
    </xf>
    <xf numFmtId="0" fontId="2" fillId="0" borderId="31" xfId="0" applyFont="1" applyBorder="1" applyAlignment="1">
      <alignment horizontal="right" vertical="center"/>
    </xf>
    <xf numFmtId="0" fontId="7" fillId="7" borderId="2" xfId="0" applyFont="1" applyFill="1" applyBorder="1" applyAlignment="1" applyProtection="1">
      <alignment horizontal="left" vertical="center" indent="1"/>
      <protection locked="0"/>
    </xf>
    <xf numFmtId="0" fontId="2" fillId="0" borderId="7" xfId="0" applyFont="1" applyBorder="1" applyAlignment="1">
      <alignment horizontal="right" vertical="center"/>
    </xf>
    <xf numFmtId="0" fontId="2" fillId="0" borderId="29" xfId="0" applyFont="1" applyBorder="1" applyAlignment="1">
      <alignment horizontal="righ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2" fillId="0" borderId="14" xfId="0" applyFont="1" applyBorder="1" applyAlignment="1">
      <alignment horizontal="right" vertical="center"/>
    </xf>
    <xf numFmtId="0" fontId="2" fillId="0" borderId="15" xfId="0" applyFont="1" applyBorder="1" applyAlignment="1">
      <alignment horizontal="right" vertical="center"/>
    </xf>
    <xf numFmtId="0" fontId="4" fillId="4" borderId="24" xfId="0" applyFont="1" applyFill="1" applyBorder="1" applyAlignment="1">
      <alignment horizontal="right" vertical="center"/>
    </xf>
    <xf numFmtId="0" fontId="2" fillId="6" borderId="6" xfId="0" applyFont="1" applyFill="1" applyBorder="1" applyAlignment="1">
      <alignment horizontal="right" vertical="center"/>
    </xf>
    <xf numFmtId="0" fontId="4" fillId="4" borderId="3" xfId="0" applyFont="1" applyFill="1" applyBorder="1" applyAlignment="1">
      <alignment horizontal="left" vertical="center"/>
    </xf>
    <xf numFmtId="0" fontId="2" fillId="6" borderId="4" xfId="0" applyFont="1" applyFill="1" applyBorder="1" applyAlignment="1">
      <alignment vertical="center"/>
    </xf>
    <xf numFmtId="0" fontId="2" fillId="6" borderId="5" xfId="0" applyFont="1" applyFill="1" applyBorder="1" applyAlignment="1">
      <alignment vertical="center"/>
    </xf>
    <xf numFmtId="0" fontId="2" fillId="0" borderId="16" xfId="0" applyFont="1" applyBorder="1" applyAlignment="1">
      <alignment horizontal="right" vertical="center"/>
    </xf>
    <xf numFmtId="0" fontId="2" fillId="0" borderId="17" xfId="0" applyFont="1" applyBorder="1" applyAlignment="1">
      <alignment horizontal="right" vertical="center"/>
    </xf>
    <xf numFmtId="0" fontId="17" fillId="0" borderId="0" xfId="0" applyFont="1" applyAlignment="1">
      <alignment horizontal="left" vertical="center"/>
    </xf>
    <xf numFmtId="0" fontId="21" fillId="0" borderId="0" xfId="0" applyFont="1" applyAlignment="1">
      <alignment horizontal="left" wrapText="1"/>
    </xf>
    <xf numFmtId="0" fontId="21" fillId="0" borderId="0" xfId="0" applyFont="1" applyAlignment="1">
      <alignment horizontal="left" vertical="top"/>
    </xf>
    <xf numFmtId="0" fontId="25" fillId="0" borderId="0" xfId="0" applyFont="1" applyAlignment="1">
      <alignment horizontal="center" vertical="center"/>
    </xf>
    <xf numFmtId="0" fontId="21" fillId="0" borderId="0" xfId="0" applyFont="1" applyAlignment="1">
      <alignment horizontal="center" wrapText="1"/>
    </xf>
    <xf numFmtId="0" fontId="17" fillId="0" borderId="0" xfId="0" applyFont="1" applyAlignment="1">
      <alignment horizontal="left" vertical="top" wrapText="1"/>
    </xf>
    <xf numFmtId="0" fontId="17" fillId="0" borderId="0" xfId="0" applyFont="1" applyAlignment="1">
      <alignment horizontal="left" vertical="top"/>
    </xf>
    <xf numFmtId="0" fontId="39" fillId="0" borderId="0" xfId="0" applyFont="1" applyAlignment="1">
      <alignment horizontal="right" shrinkToFit="1"/>
    </xf>
    <xf numFmtId="0" fontId="17" fillId="0" borderId="0" xfId="0" applyFont="1" applyAlignment="1">
      <alignment horizontal="left" vertical="center" wrapText="1"/>
    </xf>
    <xf numFmtId="0" fontId="18" fillId="0" borderId="0" xfId="0" applyFont="1" applyAlignment="1">
      <alignment horizontal="left" vertical="top" wrapText="1"/>
    </xf>
    <xf numFmtId="164" fontId="21" fillId="0" borderId="0" xfId="0" applyNumberFormat="1" applyFont="1" applyAlignment="1">
      <alignment horizontal="left" vertical="top"/>
    </xf>
    <xf numFmtId="166" fontId="21" fillId="0" borderId="0" xfId="0" applyNumberFormat="1" applyFont="1" applyAlignment="1">
      <alignment horizontal="left" vertical="top"/>
    </xf>
    <xf numFmtId="0" fontId="23" fillId="0" borderId="36" xfId="0" applyFont="1" applyBorder="1" applyAlignment="1" applyProtection="1">
      <alignment horizontal="left" vertical="top" shrinkToFit="1"/>
      <protection locked="0"/>
    </xf>
    <xf numFmtId="0" fontId="21" fillId="0" borderId="32" xfId="0" applyFont="1" applyBorder="1" applyAlignment="1" applyProtection="1">
      <alignment horizontal="center" vertical="top"/>
      <protection locked="0"/>
    </xf>
    <xf numFmtId="0" fontId="21" fillId="0" borderId="0" xfId="0" applyFont="1" applyAlignment="1">
      <alignment horizontal="right"/>
    </xf>
    <xf numFmtId="0" fontId="34" fillId="0" borderId="0" xfId="0" applyFont="1" applyAlignment="1">
      <alignment horizontal="right" vertical="center"/>
    </xf>
    <xf numFmtId="0" fontId="33" fillId="0" borderId="0" xfId="0" applyFont="1" applyAlignment="1">
      <alignment horizontal="right" vertical="center"/>
    </xf>
    <xf numFmtId="0" fontId="28" fillId="0" borderId="0" xfId="0" applyFont="1" applyAlignment="1">
      <alignment horizontal="center" vertical="center"/>
    </xf>
    <xf numFmtId="0" fontId="31" fillId="0" borderId="0" xfId="0" applyFont="1" applyAlignment="1">
      <alignment horizontal="left" vertical="center" wrapText="1"/>
    </xf>
    <xf numFmtId="0" fontId="21" fillId="0" borderId="0" xfId="0" applyFont="1" applyAlignment="1">
      <alignment horizontal="left"/>
    </xf>
    <xf numFmtId="164" fontId="21" fillId="0" borderId="0" xfId="0" applyNumberFormat="1" applyFont="1" applyAlignment="1">
      <alignment horizontal="left"/>
    </xf>
    <xf numFmtId="0" fontId="41" fillId="0" borderId="0" xfId="0" applyFont="1" applyAlignment="1">
      <alignment horizontal="center" vertical="center" wrapText="1"/>
    </xf>
    <xf numFmtId="0" fontId="31" fillId="0" borderId="0" xfId="0" applyFont="1" applyAlignment="1">
      <alignment horizontal="left" vertical="center"/>
    </xf>
    <xf numFmtId="164" fontId="21" fillId="0" borderId="0" xfId="2" applyNumberFormat="1" applyFont="1" applyAlignment="1">
      <alignment horizontal="left"/>
    </xf>
    <xf numFmtId="0" fontId="20" fillId="0" borderId="0" xfId="0" applyFont="1" applyAlignment="1">
      <alignment horizontal="left" vertical="top" wrapText="1"/>
    </xf>
    <xf numFmtId="0" fontId="21" fillId="0" borderId="0" xfId="0" applyFont="1" applyAlignment="1">
      <alignment horizontal="left" shrinkToFit="1"/>
    </xf>
    <xf numFmtId="0" fontId="31" fillId="0" borderId="0" xfId="0" applyFont="1" applyAlignment="1">
      <alignment horizontal="left" vertical="top"/>
    </xf>
    <xf numFmtId="0" fontId="21" fillId="0" borderId="36" xfId="0" applyFont="1" applyBorder="1" applyAlignment="1" applyProtection="1">
      <alignment horizontal="center"/>
      <protection locked="0"/>
    </xf>
    <xf numFmtId="0" fontId="21" fillId="0" borderId="36" xfId="0" applyFont="1" applyBorder="1" applyAlignment="1">
      <alignment horizontal="center" shrinkToFit="1"/>
    </xf>
    <xf numFmtId="0" fontId="20" fillId="0" borderId="0" xfId="0" applyFont="1" applyAlignment="1">
      <alignment horizontal="left" wrapText="1"/>
    </xf>
    <xf numFmtId="0" fontId="20" fillId="0" borderId="39" xfId="0" applyFont="1" applyBorder="1" applyAlignment="1">
      <alignment horizontal="left"/>
    </xf>
    <xf numFmtId="0" fontId="36" fillId="0" borderId="1" xfId="0" applyFont="1" applyBorder="1" applyAlignment="1">
      <alignment horizontal="center" vertical="center" wrapText="1"/>
    </xf>
    <xf numFmtId="0" fontId="20" fillId="0" borderId="0" xfId="0" applyFont="1" applyAlignment="1">
      <alignment horizontal="left" vertical="center"/>
    </xf>
    <xf numFmtId="0" fontId="21" fillId="0" borderId="0" xfId="0" applyFont="1" applyAlignment="1">
      <alignment horizontal="left" vertical="top" wrapText="1"/>
    </xf>
    <xf numFmtId="0" fontId="30" fillId="0" borderId="0" xfId="0" applyFont="1" applyAlignment="1">
      <alignment horizontal="left" vertical="center" wrapText="1"/>
    </xf>
    <xf numFmtId="0" fontId="21" fillId="0" borderId="32" xfId="0" applyFont="1" applyBorder="1" applyAlignment="1" applyProtection="1">
      <alignment horizontal="center"/>
      <protection locked="0"/>
    </xf>
    <xf numFmtId="0" fontId="21" fillId="0" borderId="0" xfId="0" applyFont="1" applyAlignment="1">
      <alignment horizontal="left" vertical="center" wrapText="1"/>
    </xf>
    <xf numFmtId="164" fontId="21" fillId="0" borderId="0" xfId="0" applyNumberFormat="1" applyFont="1" applyAlignment="1">
      <alignment horizontal="center"/>
    </xf>
    <xf numFmtId="0" fontId="30" fillId="0" borderId="0" xfId="0" applyFont="1" applyAlignment="1">
      <alignment horizontal="left" vertical="top" wrapText="1"/>
    </xf>
    <xf numFmtId="0" fontId="20" fillId="0" borderId="0" xfId="0" applyFont="1" applyAlignment="1">
      <alignment horizontal="left" shrinkToFit="1"/>
    </xf>
    <xf numFmtId="0" fontId="20" fillId="0" borderId="32" xfId="0" applyFont="1" applyBorder="1" applyAlignment="1" applyProtection="1">
      <alignment horizontal="left" shrinkToFit="1"/>
      <protection locked="0"/>
    </xf>
    <xf numFmtId="0" fontId="20" fillId="0" borderId="37" xfId="0" applyFont="1" applyBorder="1" applyAlignment="1" applyProtection="1">
      <alignment horizontal="left" shrinkToFit="1"/>
      <protection locked="0"/>
    </xf>
    <xf numFmtId="0" fontId="21" fillId="0" borderId="1" xfId="0" applyFont="1" applyBorder="1" applyAlignment="1" applyProtection="1">
      <alignment horizontal="center" shrinkToFit="1"/>
      <protection locked="0"/>
    </xf>
    <xf numFmtId="167" fontId="21" fillId="0" borderId="0" xfId="0" applyNumberFormat="1" applyFont="1" applyAlignment="1">
      <alignment horizontal="left"/>
    </xf>
    <xf numFmtId="0" fontId="21" fillId="0" borderId="36" xfId="0" applyFont="1" applyBorder="1" applyAlignment="1" applyProtection="1">
      <alignment horizontal="center" shrinkToFit="1"/>
      <protection locked="0"/>
    </xf>
    <xf numFmtId="0" fontId="30" fillId="0" borderId="0" xfId="0" applyFont="1" applyAlignment="1">
      <alignment horizontal="left" wrapText="1"/>
    </xf>
    <xf numFmtId="0" fontId="20" fillId="0" borderId="0" xfId="0" applyFont="1" applyAlignment="1">
      <alignment horizontal="left" vertical="center" wrapText="1"/>
    </xf>
    <xf numFmtId="0" fontId="21" fillId="0" borderId="32" xfId="0" applyFont="1" applyBorder="1" applyAlignment="1" applyProtection="1">
      <alignment horizontal="left"/>
      <protection locked="0"/>
    </xf>
    <xf numFmtId="0" fontId="21" fillId="0" borderId="37" xfId="0" applyFont="1" applyBorder="1" applyAlignment="1" applyProtection="1">
      <alignment horizontal="left"/>
      <protection locked="0"/>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000000"/>
      <color rgb="FF415A69"/>
      <color rgb="FFF6C714"/>
      <color rgb="FFF6DD7B"/>
      <color rgb="FFFACF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www.strivecapital.ca/"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www.strivecapital.c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15875</xdr:rowOff>
    </xdr:from>
    <xdr:to>
      <xdr:col>1</xdr:col>
      <xdr:colOff>1419606</xdr:colOff>
      <xdr:row>2</xdr:row>
      <xdr:rowOff>173945</xdr:rowOff>
    </xdr:to>
    <xdr:pic>
      <xdr:nvPicPr>
        <xdr:cNvPr id="3" name="Picture 2">
          <a:extLst>
            <a:ext uri="{FF2B5EF4-FFF2-40B4-BE49-F238E27FC236}">
              <a16:creationId xmlns:a16="http://schemas.microsoft.com/office/drawing/2014/main" id="{D5D3FEF0-F7E8-DC46-AAB3-128D2CCFD4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5875"/>
          <a:ext cx="1693926" cy="506685"/>
        </a:xfrm>
        <a:prstGeom prst="rect">
          <a:avLst/>
        </a:prstGeom>
      </xdr:spPr>
    </xdr:pic>
    <xdr:clientData/>
  </xdr:twoCellAnchor>
  <xdr:twoCellAnchor>
    <xdr:from>
      <xdr:col>0</xdr:col>
      <xdr:colOff>127636</xdr:colOff>
      <xdr:row>42</xdr:row>
      <xdr:rowOff>196214</xdr:rowOff>
    </xdr:from>
    <xdr:to>
      <xdr:col>0</xdr:col>
      <xdr:colOff>457200</xdr:colOff>
      <xdr:row>44</xdr:row>
      <xdr:rowOff>53340</xdr:rowOff>
    </xdr:to>
    <xdr:pic>
      <xdr:nvPicPr>
        <xdr:cNvPr id="2" name="7BBAD980-8010-4459-B8EE-20F33436D99E">
          <a:extLst>
            <a:ext uri="{FF2B5EF4-FFF2-40B4-BE49-F238E27FC236}">
              <a16:creationId xmlns:a16="http://schemas.microsoft.com/office/drawing/2014/main" id="{43EE917F-85D3-4DE9-A30A-4B918691AA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636" y="8326754"/>
          <a:ext cx="329564" cy="2533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47765</xdr:colOff>
      <xdr:row>0</xdr:row>
      <xdr:rowOff>19050</xdr:rowOff>
    </xdr:from>
    <xdr:ext cx="1120491" cy="337819"/>
    <xdr:pic>
      <xdr:nvPicPr>
        <xdr:cNvPr id="2" name="image1.jpeg">
          <a:extLst>
            <a:ext uri="{FF2B5EF4-FFF2-40B4-BE49-F238E27FC236}">
              <a16:creationId xmlns:a16="http://schemas.microsoft.com/office/drawing/2014/main" id="{9AC16623-2593-49D7-B050-3C3264EA25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440" y="19050"/>
          <a:ext cx="1120491" cy="33781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209550</xdr:colOff>
      <xdr:row>1</xdr:row>
      <xdr:rowOff>123825</xdr:rowOff>
    </xdr:from>
    <xdr:to>
      <xdr:col>2</xdr:col>
      <xdr:colOff>76200</xdr:colOff>
      <xdr:row>2</xdr:row>
      <xdr:rowOff>84443</xdr:rowOff>
    </xdr:to>
    <xdr:pic>
      <xdr:nvPicPr>
        <xdr:cNvPr id="2" name="Picture 1" descr="cidimage001.png@01D745E8.49AB6EE0">
          <a:hlinkClick xmlns:r="http://schemas.openxmlformats.org/officeDocument/2006/relationships" r:id="rId1"/>
          <a:extLst>
            <a:ext uri="{FF2B5EF4-FFF2-40B4-BE49-F238E27FC236}">
              <a16:creationId xmlns:a16="http://schemas.microsoft.com/office/drawing/2014/main" id="{7F06ADBB-C019-7596-A060-C29717E628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180975"/>
          <a:ext cx="1257300" cy="4654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2</xdr:col>
      <xdr:colOff>19051</xdr:colOff>
      <xdr:row>3</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8164594A-CBF2-A11F-B1CB-1CE87042200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1" y="190500"/>
          <a:ext cx="1047750" cy="295275"/>
        </a:xfrm>
        <a:prstGeom prst="rect">
          <a:avLst/>
        </a:prstGeom>
        <a:noFill/>
        <a:ln>
          <a:noFill/>
        </a:ln>
      </xdr:spPr>
    </xdr:pic>
    <xdr:clientData/>
  </xdr:twoCellAnchor>
  <xdr:twoCellAnchor editAs="oneCell">
    <xdr:from>
      <xdr:col>1</xdr:col>
      <xdr:colOff>76200</xdr:colOff>
      <xdr:row>65</xdr:row>
      <xdr:rowOff>123825</xdr:rowOff>
    </xdr:from>
    <xdr:to>
      <xdr:col>2</xdr:col>
      <xdr:colOff>95250</xdr:colOff>
      <xdr:row>67</xdr:row>
      <xdr:rowOff>15240</xdr:rowOff>
    </xdr:to>
    <xdr:pic>
      <xdr:nvPicPr>
        <xdr:cNvPr id="3" name="Picture 2">
          <a:hlinkClick xmlns:r="http://schemas.openxmlformats.org/officeDocument/2006/relationships" r:id="rId1"/>
          <a:extLst>
            <a:ext uri="{FF2B5EF4-FFF2-40B4-BE49-F238E27FC236}">
              <a16:creationId xmlns:a16="http://schemas.microsoft.com/office/drawing/2014/main" id="{6E753878-6079-4B1B-B235-6096E366265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2277725"/>
          <a:ext cx="1047750" cy="295275"/>
        </a:xfrm>
        <a:prstGeom prst="rect">
          <a:avLst/>
        </a:prstGeom>
        <a:noFill/>
        <a:ln>
          <a:noFill/>
        </a:ln>
      </xdr:spPr>
    </xdr:pic>
    <xdr:clientData/>
  </xdr:twoCellAnchor>
  <xdr:twoCellAnchor editAs="oneCell">
    <xdr:from>
      <xdr:col>1</xdr:col>
      <xdr:colOff>0</xdr:colOff>
      <xdr:row>120</xdr:row>
      <xdr:rowOff>66675</xdr:rowOff>
    </xdr:from>
    <xdr:to>
      <xdr:col>2</xdr:col>
      <xdr:colOff>19050</xdr:colOff>
      <xdr:row>121</xdr:row>
      <xdr:rowOff>171450</xdr:rowOff>
    </xdr:to>
    <xdr:pic>
      <xdr:nvPicPr>
        <xdr:cNvPr id="4" name="Picture 3">
          <a:hlinkClick xmlns:r="http://schemas.openxmlformats.org/officeDocument/2006/relationships" r:id="rId1"/>
          <a:extLst>
            <a:ext uri="{FF2B5EF4-FFF2-40B4-BE49-F238E27FC236}">
              <a16:creationId xmlns:a16="http://schemas.microsoft.com/office/drawing/2014/main" id="{DF60030E-A217-44AB-AECB-1418EAB04AF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23069550"/>
          <a:ext cx="1047750" cy="295275"/>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004"/>
  <sheetViews>
    <sheetView showGridLines="0" tabSelected="1" zoomScaleNormal="100" workbookViewId="0">
      <selection activeCell="C4" sqref="C4"/>
    </sheetView>
  </sheetViews>
  <sheetFormatPr defaultColWidth="11.1796875" defaultRowHeight="15" customHeight="1"/>
  <cols>
    <col min="1" max="1" width="5.54296875" style="2" customWidth="1"/>
    <col min="2" max="2" width="33.81640625" style="2" customWidth="1"/>
    <col min="3" max="3" width="33.453125" style="2" bestFit="1" customWidth="1"/>
    <col min="4" max="5" width="20.81640625" style="2" customWidth="1"/>
    <col min="6" max="26" width="10.54296875" style="2" customWidth="1"/>
    <col min="27" max="16384" width="11.1796875" style="2"/>
  </cols>
  <sheetData>
    <row r="1" spans="2:8" ht="9" customHeight="1"/>
    <row r="2" spans="2:8" ht="18.899999999999999" customHeight="1">
      <c r="B2" s="114" t="s">
        <v>15</v>
      </c>
      <c r="C2" s="114"/>
      <c r="D2" s="114"/>
      <c r="E2" s="114"/>
    </row>
    <row r="3" spans="2:8" ht="18.899999999999999" customHeight="1">
      <c r="B3" s="115"/>
      <c r="C3" s="115"/>
      <c r="D3" s="115"/>
      <c r="E3" s="115"/>
    </row>
    <row r="4" spans="2:8" ht="20.100000000000001" customHeight="1">
      <c r="B4" s="47" t="s">
        <v>39</v>
      </c>
      <c r="C4" s="37">
        <v>567890</v>
      </c>
      <c r="D4" s="39"/>
      <c r="E4" s="40"/>
    </row>
    <row r="5" spans="2:8" ht="20.100000000000001" customHeight="1">
      <c r="B5" s="47" t="s">
        <v>40</v>
      </c>
      <c r="C5" s="36" t="s">
        <v>118</v>
      </c>
      <c r="D5" s="39"/>
      <c r="E5" s="40"/>
    </row>
    <row r="6" spans="2:8" ht="20.100000000000001" customHeight="1">
      <c r="B6" s="47" t="s">
        <v>41</v>
      </c>
      <c r="C6" s="46" t="s">
        <v>100</v>
      </c>
      <c r="D6" s="41"/>
      <c r="E6" s="42"/>
    </row>
    <row r="7" spans="2:8" ht="20.100000000000001" customHeight="1">
      <c r="B7" s="47" t="s">
        <v>33</v>
      </c>
      <c r="C7" s="46" t="s">
        <v>106</v>
      </c>
      <c r="D7" s="41"/>
      <c r="E7" s="42"/>
    </row>
    <row r="8" spans="2:8" ht="20.100000000000001" customHeight="1">
      <c r="B8" s="48" t="s">
        <v>19</v>
      </c>
      <c r="C8" s="38" t="s">
        <v>101</v>
      </c>
      <c r="D8" s="43"/>
      <c r="E8" s="44"/>
    </row>
    <row r="9" spans="2:8" ht="20.100000000000001" customHeight="1">
      <c r="B9" s="49" t="s">
        <v>44</v>
      </c>
      <c r="C9" s="38" t="s">
        <v>102</v>
      </c>
      <c r="D9" s="43"/>
      <c r="E9" s="44"/>
    </row>
    <row r="10" spans="2:8" ht="20.100000000000001" customHeight="1">
      <c r="B10" s="50" t="s">
        <v>45</v>
      </c>
      <c r="C10" s="38" t="s">
        <v>103</v>
      </c>
      <c r="D10" s="43"/>
      <c r="E10" s="44"/>
    </row>
    <row r="11" spans="2:8" ht="20.100000000000001" customHeight="1">
      <c r="B11" s="116" t="s">
        <v>0</v>
      </c>
      <c r="C11" s="117"/>
      <c r="D11" s="21">
        <v>295000</v>
      </c>
      <c r="E11" s="18">
        <f>D11</f>
        <v>295000</v>
      </c>
    </row>
    <row r="12" spans="2:8" ht="20.100000000000001" customHeight="1">
      <c r="B12" s="123" t="s">
        <v>98</v>
      </c>
      <c r="C12" s="124"/>
      <c r="D12" s="88">
        <v>45504</v>
      </c>
      <c r="E12" s="19"/>
    </row>
    <row r="13" spans="2:8" ht="20.100000000000001" customHeight="1">
      <c r="B13" s="123" t="s">
        <v>1</v>
      </c>
      <c r="C13" s="124"/>
      <c r="D13" s="22">
        <v>0.01</v>
      </c>
      <c r="E13" s="19">
        <f>D13*E11</f>
        <v>2950</v>
      </c>
    </row>
    <row r="14" spans="2:8" ht="20.100000000000001" customHeight="1">
      <c r="B14" s="123" t="s">
        <v>2</v>
      </c>
      <c r="C14" s="124"/>
      <c r="D14" s="23">
        <v>150000</v>
      </c>
      <c r="E14" s="19"/>
      <c r="H14" s="4"/>
    </row>
    <row r="15" spans="2:8" ht="20.100000000000001" customHeight="1">
      <c r="B15" s="123" t="s">
        <v>3</v>
      </c>
      <c r="C15" s="124"/>
      <c r="D15" s="23"/>
      <c r="E15" s="19"/>
    </row>
    <row r="16" spans="2:8" ht="20.100000000000001" customHeight="1">
      <c r="B16" s="123" t="s">
        <v>4</v>
      </c>
      <c r="C16" s="124"/>
      <c r="D16" s="23"/>
      <c r="E16" s="19"/>
    </row>
    <row r="17" spans="2:5" ht="20.100000000000001" customHeight="1">
      <c r="B17" s="123" t="s">
        <v>4</v>
      </c>
      <c r="C17" s="124"/>
      <c r="D17" s="23"/>
      <c r="E17" s="19"/>
    </row>
    <row r="18" spans="2:5" ht="20.100000000000001" customHeight="1">
      <c r="B18" s="123" t="s">
        <v>4</v>
      </c>
      <c r="C18" s="124"/>
      <c r="D18" s="23"/>
      <c r="E18" s="19"/>
    </row>
    <row r="19" spans="2:5" ht="20.100000000000001" customHeight="1">
      <c r="B19" s="123" t="s">
        <v>4</v>
      </c>
      <c r="C19" s="124"/>
      <c r="D19" s="23"/>
      <c r="E19" s="19"/>
    </row>
    <row r="20" spans="2:5" ht="20.100000000000001" customHeight="1">
      <c r="B20" s="123" t="s">
        <v>5</v>
      </c>
      <c r="C20" s="124"/>
      <c r="D20" s="15"/>
      <c r="E20" s="19">
        <f>SUM(D14:D19)</f>
        <v>150000</v>
      </c>
    </row>
    <row r="21" spans="2:5" ht="20.100000000000001" customHeight="1">
      <c r="B21" s="123" t="s">
        <v>6</v>
      </c>
      <c r="C21" s="124"/>
      <c r="D21" s="24">
        <v>0.05</v>
      </c>
      <c r="E21" s="19">
        <f>E11*D21</f>
        <v>14750</v>
      </c>
    </row>
    <row r="22" spans="2:5" ht="20.100000000000001" hidden="1" customHeight="1">
      <c r="B22" s="5"/>
      <c r="C22" s="6"/>
      <c r="D22" s="16"/>
      <c r="E22" s="17"/>
    </row>
    <row r="23" spans="2:5" ht="20.100000000000001" customHeight="1">
      <c r="B23" s="118" t="s">
        <v>18</v>
      </c>
      <c r="C23" s="119"/>
      <c r="D23" s="119"/>
      <c r="E23" s="1">
        <f>E11-SUM(E13:E21)</f>
        <v>127300</v>
      </c>
    </row>
    <row r="24" spans="2:5" ht="7.5" customHeight="1">
      <c r="B24" s="7"/>
      <c r="C24" s="8"/>
      <c r="D24" s="8"/>
      <c r="E24" s="9"/>
    </row>
    <row r="25" spans="2:5" ht="20.100000000000001" customHeight="1">
      <c r="B25" s="120" t="s">
        <v>7</v>
      </c>
      <c r="C25" s="121"/>
      <c r="D25" s="121"/>
      <c r="E25" s="122"/>
    </row>
    <row r="26" spans="2:5" ht="20.100000000000001" customHeight="1">
      <c r="B26" s="3" t="s">
        <v>20</v>
      </c>
      <c r="C26" s="111" t="s">
        <v>104</v>
      </c>
      <c r="D26" s="111"/>
      <c r="E26" s="111"/>
    </row>
    <row r="27" spans="2:5" ht="20.100000000000001" customHeight="1">
      <c r="B27" s="112" t="s">
        <v>8</v>
      </c>
      <c r="C27" s="113"/>
      <c r="D27" s="25">
        <v>500000</v>
      </c>
      <c r="E27" s="18">
        <f>D27</f>
        <v>500000</v>
      </c>
    </row>
    <row r="28" spans="2:5" ht="20.100000000000001" customHeight="1">
      <c r="B28" s="104" t="s">
        <v>119</v>
      </c>
      <c r="C28" s="105"/>
      <c r="D28" s="89">
        <v>45499</v>
      </c>
      <c r="E28" s="19"/>
    </row>
    <row r="29" spans="2:5" ht="20.100000000000001" customHeight="1">
      <c r="B29" s="104" t="s">
        <v>9</v>
      </c>
      <c r="C29" s="105"/>
      <c r="D29" s="26">
        <v>400000</v>
      </c>
      <c r="E29" s="19">
        <f t="shared" ref="E29:E34" si="0">D29</f>
        <v>400000</v>
      </c>
    </row>
    <row r="30" spans="2:5" ht="20.100000000000001" customHeight="1">
      <c r="B30" s="104" t="s">
        <v>10</v>
      </c>
      <c r="C30" s="105"/>
      <c r="D30" s="26">
        <v>10000</v>
      </c>
      <c r="E30" s="19">
        <f t="shared" si="0"/>
        <v>10000</v>
      </c>
    </row>
    <row r="31" spans="2:5" ht="20.100000000000001" customHeight="1">
      <c r="B31" s="104" t="s">
        <v>11</v>
      </c>
      <c r="C31" s="105"/>
      <c r="D31" s="26"/>
      <c r="E31" s="19">
        <f t="shared" si="0"/>
        <v>0</v>
      </c>
    </row>
    <row r="32" spans="2:5" ht="20.100000000000001" customHeight="1">
      <c r="B32" s="104" t="s">
        <v>12</v>
      </c>
      <c r="C32" s="105"/>
      <c r="D32" s="26">
        <v>450</v>
      </c>
      <c r="E32" s="19">
        <f t="shared" si="0"/>
        <v>450</v>
      </c>
    </row>
    <row r="33" spans="2:11" ht="20.100000000000001" customHeight="1">
      <c r="B33" s="104" t="s">
        <v>13</v>
      </c>
      <c r="C33" s="105"/>
      <c r="D33" s="26"/>
      <c r="E33" s="19">
        <f t="shared" si="0"/>
        <v>0</v>
      </c>
    </row>
    <row r="34" spans="2:11" ht="20.100000000000001" customHeight="1">
      <c r="B34" s="109" t="s">
        <v>14</v>
      </c>
      <c r="C34" s="110"/>
      <c r="D34" s="27"/>
      <c r="E34" s="20">
        <f t="shared" si="0"/>
        <v>0</v>
      </c>
    </row>
    <row r="35" spans="2:11" ht="20.100000000000001" hidden="1" customHeight="1">
      <c r="B35" s="10"/>
      <c r="C35" s="11"/>
      <c r="D35" s="12"/>
      <c r="E35" s="13"/>
    </row>
    <row r="36" spans="2:11" ht="20.100000000000001" hidden="1" customHeight="1">
      <c r="B36" s="10"/>
      <c r="C36" s="12"/>
      <c r="D36" s="12"/>
      <c r="E36" s="14"/>
    </row>
    <row r="37" spans="2:11" ht="20.100000000000001" customHeight="1">
      <c r="B37" s="106" t="s">
        <v>16</v>
      </c>
      <c r="C37" s="108"/>
      <c r="D37" s="108"/>
      <c r="E37" s="93">
        <f>E27-SUM(E29+E30+E31)+D34+E33</f>
        <v>90000</v>
      </c>
    </row>
    <row r="38" spans="2:11" ht="20.100000000000001" customHeight="1">
      <c r="B38" s="106" t="s">
        <v>17</v>
      </c>
      <c r="C38" s="107"/>
      <c r="D38" s="107"/>
      <c r="E38" s="94">
        <f>((D14+D15)+D29+E37)/(E11+E27)</f>
        <v>0.80503144654088055</v>
      </c>
    </row>
    <row r="39" spans="2:11" hidden="1">
      <c r="E39" s="95"/>
    </row>
    <row r="40" spans="2:11" ht="15.75" customHeight="1">
      <c r="B40" s="106" t="s">
        <v>99</v>
      </c>
      <c r="C40" s="107"/>
      <c r="D40" s="107"/>
      <c r="E40" s="92">
        <f>D12-D28</f>
        <v>5</v>
      </c>
    </row>
    <row r="41" spans="2:11" ht="12.6" customHeight="1">
      <c r="B41" s="102" t="s">
        <v>21</v>
      </c>
      <c r="C41" s="102"/>
      <c r="D41" s="102"/>
      <c r="E41" s="102"/>
      <c r="F41" s="102"/>
      <c r="G41" s="102"/>
      <c r="H41" s="102"/>
      <c r="I41" s="102"/>
      <c r="J41" s="102"/>
      <c r="K41" s="102"/>
    </row>
    <row r="42" spans="2:11" ht="15.75" customHeight="1">
      <c r="B42" s="28" t="s">
        <v>22</v>
      </c>
      <c r="C42" s="28"/>
      <c r="D42" s="28"/>
      <c r="E42" s="29"/>
      <c r="F42" s="29"/>
      <c r="G42" s="29"/>
      <c r="H42" s="29"/>
      <c r="I42" s="29"/>
      <c r="J42" s="29"/>
      <c r="K42" s="29"/>
    </row>
    <row r="43" spans="2:11" ht="15.75" customHeight="1">
      <c r="B43" s="103" t="s">
        <v>25</v>
      </c>
      <c r="C43" s="103"/>
      <c r="D43" s="103"/>
      <c r="E43" s="103"/>
      <c r="F43" s="103"/>
      <c r="G43" s="103"/>
      <c r="H43" s="103"/>
      <c r="I43" s="103"/>
      <c r="J43" s="103"/>
      <c r="K43" s="103"/>
    </row>
    <row r="44" spans="2:11" ht="15.75" customHeight="1">
      <c r="B44" s="30" t="s">
        <v>23</v>
      </c>
      <c r="D44" s="31"/>
      <c r="E44" s="31"/>
      <c r="F44" s="31"/>
      <c r="G44" s="31"/>
      <c r="H44" s="31"/>
      <c r="I44" s="31"/>
      <c r="J44" s="32"/>
      <c r="K44" s="32"/>
    </row>
    <row r="45" spans="2:11" ht="15.75" customHeight="1">
      <c r="B45" s="33" t="s">
        <v>120</v>
      </c>
      <c r="D45" s="34"/>
      <c r="E45" s="34"/>
      <c r="F45" s="34"/>
      <c r="G45" s="34"/>
      <c r="H45" s="34"/>
      <c r="I45" s="34"/>
      <c r="J45" s="35"/>
      <c r="K45" s="35"/>
    </row>
    <row r="46" spans="2:11" ht="15.75" customHeight="1">
      <c r="B46" s="30" t="s">
        <v>24</v>
      </c>
      <c r="D46" s="31"/>
      <c r="E46" s="31"/>
      <c r="F46" s="31"/>
      <c r="G46" s="31"/>
      <c r="H46" s="31"/>
      <c r="I46" s="31"/>
      <c r="J46" s="32"/>
      <c r="K46" s="32"/>
    </row>
    <row r="47" spans="2:11" ht="15.75" customHeight="1"/>
    <row r="48" spans="2: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sheetProtection algorithmName="SHA-512" hashValue="gbO7H/iMhIJJu6kAlvqGesURNJ2mzWii4WGJBrYZtQy9NLxpSLLaEBS1BBb/CcHYc+odNHD6yDE4JuAxbcs66A==" saltValue="qcUopfdKVO0Rma1IfQnfMQ==" spinCount="100000" sheet="1" selectLockedCells="1"/>
  <mergeCells count="28">
    <mergeCell ref="C26:E26"/>
    <mergeCell ref="B27:C27"/>
    <mergeCell ref="B2:E3"/>
    <mergeCell ref="B11:C11"/>
    <mergeCell ref="B23:D23"/>
    <mergeCell ref="B25:E25"/>
    <mergeCell ref="B12:C12"/>
    <mergeCell ref="B13:C13"/>
    <mergeCell ref="B14:C14"/>
    <mergeCell ref="B15:C15"/>
    <mergeCell ref="B16:C16"/>
    <mergeCell ref="B17:C17"/>
    <mergeCell ref="B18:C18"/>
    <mergeCell ref="B19:C19"/>
    <mergeCell ref="B20:C20"/>
    <mergeCell ref="B21:C21"/>
    <mergeCell ref="B41:K41"/>
    <mergeCell ref="B43:K43"/>
    <mergeCell ref="B28:C28"/>
    <mergeCell ref="B29:C29"/>
    <mergeCell ref="B30:C30"/>
    <mergeCell ref="B31:C31"/>
    <mergeCell ref="B32:C32"/>
    <mergeCell ref="B38:D38"/>
    <mergeCell ref="B37:D37"/>
    <mergeCell ref="B33:C33"/>
    <mergeCell ref="B34:C34"/>
    <mergeCell ref="B40:D40"/>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DCD23-F830-4F5E-A8E2-438148180F26}">
  <dimension ref="A1:F41"/>
  <sheetViews>
    <sheetView showGridLines="0" topLeftCell="A20" workbookViewId="0">
      <selection activeCell="D30" sqref="D30"/>
    </sheetView>
  </sheetViews>
  <sheetFormatPr defaultColWidth="8.90625" defaultRowHeight="15"/>
  <cols>
    <col min="1" max="1" width="0.81640625" style="45" customWidth="1"/>
    <col min="2" max="2" width="20.54296875" style="45" customWidth="1"/>
    <col min="3" max="3" width="7.54296875" style="45" customWidth="1"/>
    <col min="4" max="4" width="19.453125" style="45" customWidth="1"/>
    <col min="5" max="5" width="6.36328125" style="45" customWidth="1"/>
    <col min="6" max="6" width="16" style="45" customWidth="1"/>
    <col min="7" max="16384" width="8.90625" style="45"/>
  </cols>
  <sheetData>
    <row r="1" spans="2:6" ht="15.6">
      <c r="B1" s="129" t="s">
        <v>26</v>
      </c>
      <c r="C1" s="129"/>
      <c r="D1" s="129"/>
      <c r="E1" s="129"/>
      <c r="F1" s="129"/>
    </row>
    <row r="3" spans="2:6">
      <c r="B3" s="90" t="s">
        <v>27</v>
      </c>
      <c r="C3" s="127">
        <f>'Bridge Worksheet'!C4</f>
        <v>567890</v>
      </c>
      <c r="D3" s="127"/>
      <c r="E3" s="127"/>
    </row>
    <row r="4" spans="2:6" ht="3" customHeight="1">
      <c r="B4" s="91"/>
    </row>
    <row r="5" spans="2:6">
      <c r="B5" s="90" t="s">
        <v>97</v>
      </c>
      <c r="C5" s="135">
        <f>'Bridge Worksheet'!E37</f>
        <v>90000</v>
      </c>
      <c r="D5" s="135"/>
    </row>
    <row r="6" spans="2:6" ht="3" customHeight="1">
      <c r="B6" s="91"/>
    </row>
    <row r="7" spans="2:6">
      <c r="B7" s="90" t="s">
        <v>28</v>
      </c>
      <c r="C7" s="136">
        <f>'Bridge Worksheet'!D28</f>
        <v>45499</v>
      </c>
      <c r="D7" s="136"/>
    </row>
    <row r="8" spans="2:6">
      <c r="B8" s="74"/>
    </row>
    <row r="9" spans="2:6" ht="14.25" customHeight="1">
      <c r="B9" s="130" t="s">
        <v>29</v>
      </c>
      <c r="C9" s="131"/>
      <c r="D9" s="131"/>
      <c r="E9" s="131"/>
      <c r="F9" s="131"/>
    </row>
    <row r="10" spans="2:6" ht="18" customHeight="1">
      <c r="B10" s="131"/>
      <c r="C10" s="131"/>
      <c r="D10" s="131"/>
      <c r="E10" s="131"/>
      <c r="F10" s="131"/>
    </row>
    <row r="11" spans="2:6" ht="4.5" customHeight="1">
      <c r="B11" s="75"/>
      <c r="C11" s="75"/>
      <c r="D11" s="75"/>
      <c r="E11" s="75"/>
      <c r="F11" s="75"/>
    </row>
    <row r="12" spans="2:6" ht="22.8">
      <c r="B12" s="132" t="str">
        <f>CHOOSE(LEFT(TEXT(C5,"000000000.00"))+1,,"One","Two","Three","Four","Five","Six","Seven","Eight","Nine") &amp;IF(--LEFT(TEXT(C5,"000000000.00"))=0,,IF(AND(--MID(TEXT(C5,"000000000.00"),2,1)=0,--MID(TEXT(C5,"000000000.00"),3,1)=0)," Hundred"," Hundred and ")) &amp;CHOOSE(MID(TEXT(C5,"000000000.00"),2,1)+1,,,"Twenty ","Thirty ","Forty ","Fifty ","Sixty ","Seventy ","Eighty ","Ninety ") &amp;IF(--MID(TEXT(C5,"000000000.00"),2,1)&lt;&gt;1,CHOOSE(MID(TEXT(C5,"000000000.00"),3,1)+1,,"One","Two","Three","Four","Five","Six","Seven","Eight","Nine"), CHOOSE(MID(TEXT(C5,"000000000.00"),3,1)+1,"Ten","Eleven","Twelve","Thirteen","Fourteen","Fifteen","Sixteen","Seventeen","Eighteen","Nineteen")) &amp;IF((--LEFT(TEXT(C5,"000000000.00"))+MID(TEXT(C5,"000000000.00"),2,1)+MID(TEXT(C5,"000000000.00"),3,1))=0,,IF(AND((--MID(TEXT(C5,"000000000.00"),4,1)+MID(TEXT(C5,"000000000.00"),5,1)+MID(TEXT(C5,"000000000.00"),6,1)+MID(TEXT(C5,"000000000.00"),7,1))=0,(--MID(TEXT(C5,"000000000.00"),8,1)+RIGHT(TEXT(C5,"000000000.00")))&gt;0)," Million and "," Million ")) &amp;CHOOSE(MID(TEXT(C5,"000000000.00"),4,1)+1,,"One","Two","Three","Four","Five","Six","Seven","Eight","Nine") &amp;IF(--MID(TEXT(C5,"000000000.00"),4,1)=0,,IF(AND(--MID(TEXT(C5,"000000000.00"),5,1)=0,--MID(TEXT(C5,"000000000.00"),6,1)=0)," Hundred"," Hundred and")) &amp;CHOOSE(MID(TEXT(C5,"000000000.00"),5,1)+1,,," Twenty"," Thirty"," Forty"," Fifty"," Sixty"," Seventy"," Eighty"," Ninety") &amp;IF(--MID(TEXT(C5,"000000000.00"),5,1)&lt;&gt;1,CHOOSE(MID(TEXT(C5,"000000000.00"),6,1)+1,," One"," Two"," Three"," Four"," Five"," Six"," Seven"," Eight"," Nine"),CHOOSE(MID(TEXT(C5,"000000000.00"),6,1)+1," Ten"," Eleven"," Twelve"," Thirteen"," Fourteen"," Fifteen"," Sixteen"," Seventeen"," Eighteen"," Nineteen")) &amp;IF((--MID(TEXT(C5,"000000000.00"),4,1)+MID(TEXT(C5,"000000000.00"),5,1)+MID(TEXT(C5,"000000000.00"),6,1))=0,,IF(OR((--MID(TEXT(C5,"000000000.00"),7,1)+MID(TEXT(C5,"000000000.00"),8,1)+MID(TEXT(C5,"000000000.00"),9,1))=0,--MID(TEXT(C5,"000000000.00"),7,1)&lt;&gt;0)," Thousand "," Thousand and ")) &amp;CHOOSE(MID(TEXT(C5,"000000000.00"),7,1)+1,,"One","Two","Three","Four","Five","Six","Seven","Eight","Nine") &amp;IF(--MID(TEXT(C5,"000000000.00"),7,1)=0,,IF(AND(--MID(TEXT(C5,"000000000.00"),8,1)=0,--MID(TEXT(C5,"000000000.00"),9,1)=0)," Hundred "," Hundred and "))&amp; CHOOSE(MID(TEXT(C5,"000000000.00"),8,1)+1,,,"Twenty ","Thirty ","Forty ","Fifty ","Sixty ","Seventy ","Eighty ","Ninety ") &amp;IF(--MID(TEXT(C5,"000000000.00"),8,1)&lt;&gt;1,CHOOSE(MID(TEXT(C5,"000000000.00"),9,1)+1,,"One","Two","Three","Four","Five","Six","Seven","Eight","Nine"),CHOOSE(MID(TEXT(C5,"000000000.00"),9,1)+1,"Ten","Eleven","Twelve","Thirteen","Fourteen","Fifteen","Sixteen","Seventeen","Eighteen","Nineteen"))</f>
        <v xml:space="preserve"> Ninety Thousand </v>
      </c>
      <c r="C12" s="132"/>
      <c r="D12" s="132"/>
      <c r="E12" s="132"/>
      <c r="F12" s="87" t="s">
        <v>92</v>
      </c>
    </row>
    <row r="13" spans="2:6" ht="3.75" customHeight="1"/>
    <row r="14" spans="2:6" ht="89.25" customHeight="1">
      <c r="B14" s="133" t="s">
        <v>65</v>
      </c>
      <c r="C14" s="133"/>
      <c r="D14" s="133"/>
      <c r="E14" s="133"/>
      <c r="F14" s="133"/>
    </row>
    <row r="15" spans="2:6" ht="3" customHeight="1"/>
    <row r="16" spans="2:6" ht="42" customHeight="1">
      <c r="B16" s="134" t="s">
        <v>30</v>
      </c>
      <c r="C16" s="134"/>
      <c r="D16" s="134"/>
      <c r="E16" s="134"/>
      <c r="F16" s="134"/>
    </row>
    <row r="17" spans="1:6" ht="3" customHeight="1"/>
    <row r="18" spans="1:6">
      <c r="B18" s="125" t="s">
        <v>34</v>
      </c>
      <c r="C18" s="125"/>
      <c r="D18" s="62">
        <v>4.9500000000000002E-2</v>
      </c>
    </row>
    <row r="19" spans="1:6">
      <c r="B19" s="128" t="s">
        <v>35</v>
      </c>
      <c r="C19" s="128"/>
      <c r="D19" s="128"/>
    </row>
    <row r="20" spans="1:6" ht="40.5" customHeight="1">
      <c r="B20" s="133" t="s">
        <v>36</v>
      </c>
      <c r="C20" s="133"/>
      <c r="D20" s="133"/>
      <c r="E20" s="133"/>
      <c r="F20" s="133"/>
    </row>
    <row r="21" spans="1:6" ht="2.25" customHeight="1"/>
    <row r="22" spans="1:6" ht="28.5" customHeight="1">
      <c r="B22" s="133" t="s">
        <v>37</v>
      </c>
      <c r="C22" s="133"/>
      <c r="D22" s="133"/>
      <c r="E22" s="133"/>
      <c r="F22" s="133"/>
    </row>
    <row r="23" spans="1:6" ht="3.75" customHeight="1">
      <c r="B23" s="76"/>
    </row>
    <row r="24" spans="1:6" ht="29.25" customHeight="1">
      <c r="B24" s="133" t="s">
        <v>38</v>
      </c>
      <c r="C24" s="133"/>
      <c r="D24" s="133"/>
      <c r="E24" s="133"/>
      <c r="F24" s="133"/>
    </row>
    <row r="25" spans="1:6" ht="3.75" customHeight="1"/>
    <row r="26" spans="1:6" ht="18" customHeight="1">
      <c r="B26" s="85" t="s">
        <v>94</v>
      </c>
      <c r="C26" s="86">
        <f>'Bridge Worksheet'!D32</f>
        <v>450</v>
      </c>
      <c r="D26" s="126" t="s">
        <v>95</v>
      </c>
      <c r="E26" s="126"/>
      <c r="F26" s="126"/>
    </row>
    <row r="27" spans="1:6" ht="15" customHeight="1">
      <c r="B27" s="45" t="s">
        <v>96</v>
      </c>
    </row>
    <row r="28" spans="1:6" ht="14.25" customHeight="1"/>
    <row r="29" spans="1:6">
      <c r="B29" s="125" t="s">
        <v>31</v>
      </c>
      <c r="C29" s="125"/>
      <c r="D29" s="125"/>
      <c r="E29" s="125"/>
      <c r="F29" s="125"/>
    </row>
    <row r="30" spans="1:6">
      <c r="A30" s="63"/>
      <c r="B30" s="63"/>
      <c r="C30" s="63"/>
      <c r="D30" s="63"/>
      <c r="E30" s="63"/>
    </row>
    <row r="31" spans="1:6">
      <c r="A31" s="63"/>
      <c r="B31" s="77"/>
      <c r="C31" s="63"/>
      <c r="D31" s="138"/>
      <c r="E31" s="138"/>
    </row>
    <row r="32" spans="1:6">
      <c r="A32" s="63"/>
      <c r="B32" s="78" t="s">
        <v>32</v>
      </c>
      <c r="C32" s="63"/>
      <c r="D32" s="84" t="str">
        <f>'Bridge Worksheet'!C5</f>
        <v>John Doe</v>
      </c>
      <c r="E32" s="63"/>
    </row>
    <row r="33" spans="1:5">
      <c r="A33" s="63"/>
      <c r="B33" s="63"/>
      <c r="C33" s="63"/>
      <c r="D33" s="63"/>
      <c r="E33" s="63"/>
    </row>
    <row r="34" spans="1:5">
      <c r="A34" s="63"/>
      <c r="B34" s="77"/>
      <c r="C34" s="63"/>
      <c r="D34" s="138"/>
      <c r="E34" s="138"/>
    </row>
    <row r="35" spans="1:5">
      <c r="A35" s="63"/>
      <c r="B35" s="78" t="s">
        <v>32</v>
      </c>
      <c r="C35" s="63"/>
      <c r="D35" s="84" t="str">
        <f>'Bridge Worksheet'!C6</f>
        <v>Mary Doe</v>
      </c>
      <c r="E35" s="63"/>
    </row>
    <row r="36" spans="1:5">
      <c r="A36" s="63"/>
      <c r="B36" s="63"/>
      <c r="C36" s="63"/>
      <c r="D36" s="63"/>
      <c r="E36" s="63"/>
    </row>
    <row r="37" spans="1:5">
      <c r="A37" s="63"/>
      <c r="B37" s="77"/>
      <c r="C37" s="63"/>
      <c r="D37" s="138"/>
      <c r="E37" s="138"/>
    </row>
    <row r="38" spans="1:5">
      <c r="A38" s="63"/>
      <c r="B38" s="78" t="s">
        <v>32</v>
      </c>
      <c r="C38" s="63"/>
      <c r="D38" s="84" t="str">
        <f>'Bridge Worksheet'!C7</f>
        <v>-</v>
      </c>
      <c r="E38" s="63"/>
    </row>
    <row r="39" spans="1:5">
      <c r="A39" s="63"/>
      <c r="B39" s="63"/>
      <c r="C39" s="63"/>
      <c r="D39" s="63"/>
      <c r="E39" s="63"/>
    </row>
    <row r="40" spans="1:5">
      <c r="A40" s="63"/>
      <c r="B40" s="77"/>
      <c r="C40" s="63"/>
      <c r="D40" s="138"/>
      <c r="E40" s="138"/>
    </row>
    <row r="41" spans="1:5">
      <c r="A41" s="63"/>
      <c r="B41" s="78"/>
      <c r="C41" s="63"/>
      <c r="D41" s="137"/>
      <c r="E41" s="137"/>
    </row>
  </sheetData>
  <sheetProtection algorithmName="SHA-512" hashValue="9vr27D4hOBYJxTLsZGoknKLX4hXB7hsnw8gSuyHRvs0N9PUSoR9j50bXDAVEKrhCGs122e+ZAaZd/DlTu/OByw==" saltValue="jaGPLSGvKtPd9rRG24/sWw==" spinCount="100000" sheet="1" selectLockedCells="1"/>
  <mergeCells count="20">
    <mergeCell ref="D41:E41"/>
    <mergeCell ref="D31:E31"/>
    <mergeCell ref="D34:E34"/>
    <mergeCell ref="D37:E37"/>
    <mergeCell ref="D40:E40"/>
    <mergeCell ref="B29:F29"/>
    <mergeCell ref="D26:F26"/>
    <mergeCell ref="C3:E3"/>
    <mergeCell ref="B19:D19"/>
    <mergeCell ref="B1:F1"/>
    <mergeCell ref="B9:F10"/>
    <mergeCell ref="B12:E12"/>
    <mergeCell ref="B14:F14"/>
    <mergeCell ref="B16:F16"/>
    <mergeCell ref="B18:C18"/>
    <mergeCell ref="C5:D5"/>
    <mergeCell ref="C7:D7"/>
    <mergeCell ref="B20:F20"/>
    <mergeCell ref="B22:F22"/>
    <mergeCell ref="B24:F2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B689C-EBA5-42A2-A526-07D133E1A9FE}">
  <dimension ref="B1:H43"/>
  <sheetViews>
    <sheetView showGridLines="0" topLeftCell="A25" workbookViewId="0">
      <selection activeCell="M12" sqref="M12"/>
    </sheetView>
  </sheetViews>
  <sheetFormatPr defaultColWidth="8.90625" defaultRowHeight="15"/>
  <cols>
    <col min="1" max="1" width="1" style="52" customWidth="1"/>
    <col min="2" max="2" width="16.1796875" style="52" customWidth="1"/>
    <col min="3" max="3" width="16.54296875" style="52" customWidth="1"/>
    <col min="4" max="4" width="5.36328125" style="52" customWidth="1"/>
    <col min="5" max="5" width="8.90625" style="52" customWidth="1"/>
    <col min="6" max="6" width="3.81640625" style="52" customWidth="1"/>
    <col min="7" max="16384" width="8.90625" style="52"/>
  </cols>
  <sheetData>
    <row r="1" spans="2:8" ht="4.5" customHeight="1"/>
    <row r="2" spans="2:8" ht="39.75" customHeight="1">
      <c r="E2" s="146" t="s">
        <v>64</v>
      </c>
      <c r="F2" s="146"/>
      <c r="G2" s="146"/>
      <c r="H2" s="146"/>
    </row>
    <row r="3" spans="2:8">
      <c r="B3" s="53"/>
    </row>
    <row r="5" spans="2:8" ht="17.399999999999999">
      <c r="B5" s="142" t="s">
        <v>42</v>
      </c>
      <c r="C5" s="142"/>
      <c r="D5" s="142"/>
      <c r="E5" s="142"/>
      <c r="F5" s="142"/>
      <c r="G5" s="142"/>
      <c r="H5" s="142"/>
    </row>
    <row r="7" spans="2:8" ht="17.399999999999999">
      <c r="B7" s="51" t="s">
        <v>43</v>
      </c>
      <c r="C7" s="54" t="str">
        <f>'Bridge Worksheet'!C9</f>
        <v xml:space="preserve">Larry Lawyer </v>
      </c>
      <c r="D7" s="54"/>
    </row>
    <row r="8" spans="2:8">
      <c r="C8" s="54" t="str">
        <f>'Bridge Worksheet'!C10</f>
        <v>Larry Lawyer Prof Corp</v>
      </c>
      <c r="D8" s="54"/>
    </row>
    <row r="9" spans="2:8" ht="19.5" customHeight="1"/>
    <row r="10" spans="2:8">
      <c r="B10" s="55" t="s">
        <v>46</v>
      </c>
      <c r="C10" s="56">
        <f>'Bridge Worksheet'!C4</f>
        <v>567890</v>
      </c>
    </row>
    <row r="11" spans="2:8">
      <c r="B11" s="57" t="s">
        <v>63</v>
      </c>
      <c r="C11" s="52" t="str">
        <f>'Bridge Worksheet'!C5</f>
        <v>John Doe</v>
      </c>
    </row>
    <row r="12" spans="2:8">
      <c r="C12" s="52" t="str">
        <f>'Bridge Worksheet'!C6</f>
        <v>Mary Doe</v>
      </c>
    </row>
    <row r="13" spans="2:8">
      <c r="C13" s="52" t="str">
        <f>'Bridge Worksheet'!C7</f>
        <v>-</v>
      </c>
    </row>
    <row r="15" spans="2:8" ht="30.75" customHeight="1">
      <c r="B15" s="126" t="s">
        <v>47</v>
      </c>
      <c r="C15" s="126"/>
      <c r="D15" s="126"/>
      <c r="E15" s="126"/>
      <c r="F15" s="126"/>
      <c r="G15" s="126"/>
      <c r="H15" s="126"/>
    </row>
    <row r="16" spans="2:8" ht="7.5" customHeight="1"/>
    <row r="17" spans="2:8" ht="47.25" customHeight="1">
      <c r="B17" s="143" t="s">
        <v>48</v>
      </c>
      <c r="C17" s="143"/>
      <c r="D17" s="143"/>
      <c r="E17" s="143"/>
      <c r="F17" s="143"/>
      <c r="G17" s="143"/>
      <c r="H17" s="143"/>
    </row>
    <row r="18" spans="2:8" ht="3" customHeight="1"/>
    <row r="19" spans="2:8" ht="44.25" customHeight="1">
      <c r="B19" s="143" t="s">
        <v>49</v>
      </c>
      <c r="C19" s="143"/>
      <c r="D19" s="143"/>
      <c r="E19" s="143"/>
      <c r="F19" s="143"/>
      <c r="G19" s="143"/>
      <c r="H19" s="143"/>
    </row>
    <row r="20" spans="2:8" ht="3" customHeight="1"/>
    <row r="21" spans="2:8" ht="31.5" customHeight="1">
      <c r="B21" s="143" t="s">
        <v>50</v>
      </c>
      <c r="C21" s="143"/>
      <c r="D21" s="143"/>
      <c r="E21" s="143"/>
      <c r="F21" s="143"/>
      <c r="G21" s="143"/>
      <c r="H21" s="143"/>
    </row>
    <row r="22" spans="2:8" ht="3" customHeight="1"/>
    <row r="23" spans="2:8">
      <c r="B23" s="147" t="s">
        <v>51</v>
      </c>
      <c r="C23" s="147"/>
    </row>
    <row r="24" spans="2:8">
      <c r="B24" s="139" t="s">
        <v>52</v>
      </c>
      <c r="C24" s="139"/>
      <c r="D24" s="148">
        <f>P_Note!C5</f>
        <v>90000</v>
      </c>
      <c r="E24" s="148"/>
    </row>
    <row r="25" spans="2:8">
      <c r="B25" s="139" t="s">
        <v>53</v>
      </c>
      <c r="C25" s="139"/>
      <c r="D25" s="58">
        <v>0.05</v>
      </c>
    </row>
    <row r="26" spans="2:8">
      <c r="B26" s="139" t="s">
        <v>55</v>
      </c>
      <c r="C26" s="139"/>
      <c r="D26" s="144">
        <f>'Bridge Worksheet'!E40</f>
        <v>5</v>
      </c>
      <c r="E26" s="144"/>
    </row>
    <row r="27" spans="2:8" ht="15.6">
      <c r="B27" s="140" t="s">
        <v>54</v>
      </c>
      <c r="C27" s="141"/>
      <c r="D27" s="145">
        <f>'Bridge Worksheet'!D32</f>
        <v>450</v>
      </c>
      <c r="E27" s="145"/>
    </row>
    <row r="28" spans="2:8" ht="16.5" customHeight="1"/>
    <row r="29" spans="2:8" ht="52.5" customHeight="1">
      <c r="B29" s="149" t="s">
        <v>105</v>
      </c>
      <c r="C29" s="149"/>
      <c r="D29" s="149"/>
      <c r="E29" s="149"/>
      <c r="F29" s="149"/>
      <c r="G29" s="149"/>
      <c r="H29" s="149"/>
    </row>
    <row r="30" spans="2:8">
      <c r="B30" s="57" t="s">
        <v>56</v>
      </c>
      <c r="C30" s="150" t="str">
        <f>'Bridge Worksheet'!C8</f>
        <v>123 Centre St Calgary, AB T3L 0A7</v>
      </c>
      <c r="D30" s="150"/>
      <c r="E30" s="150"/>
    </row>
    <row r="31" spans="2:8">
      <c r="B31" s="57" t="s">
        <v>57</v>
      </c>
      <c r="C31" s="150" t="str">
        <f>'Bridge Worksheet'!C26</f>
        <v>456 1st Avenue Calgary, AB T3L 0A8</v>
      </c>
      <c r="D31" s="150"/>
      <c r="E31" s="150"/>
    </row>
    <row r="32" spans="2:8" ht="16.5" customHeight="1"/>
    <row r="33" spans="2:5">
      <c r="B33" s="59" t="s">
        <v>58</v>
      </c>
    </row>
    <row r="35" spans="2:5">
      <c r="B35" s="126" t="s">
        <v>60</v>
      </c>
      <c r="C35" s="144"/>
      <c r="D35" s="144"/>
      <c r="E35" s="144"/>
    </row>
    <row r="36" spans="2:5" ht="5.25" customHeight="1"/>
    <row r="37" spans="2:5">
      <c r="B37" s="151" t="s">
        <v>59</v>
      </c>
      <c r="C37" s="151"/>
    </row>
    <row r="38" spans="2:5" ht="16.8">
      <c r="B38" s="60"/>
    </row>
    <row r="41" spans="2:5">
      <c r="B41" s="61" t="s">
        <v>61</v>
      </c>
    </row>
    <row r="42" spans="2:5">
      <c r="B42" s="61" t="s">
        <v>62</v>
      </c>
    </row>
    <row r="43" spans="2:5">
      <c r="B43" s="61" t="s">
        <v>23</v>
      </c>
    </row>
  </sheetData>
  <sheetProtection algorithmName="SHA-512" hashValue="Kcuy4vB2AiM6lzoSSkI7Fbcjl+FBqayiEwnsgpoPsDCE1SGWCDPUYEh+Mi+Ja7ezRajLsl2o7CngslvP3ziwZw==" saltValue="pz2qYYGNfNzW+TtufZrKOg==" spinCount="100000" sheet="1" objects="1" scenarios="1" selectLockedCells="1"/>
  <mergeCells count="19">
    <mergeCell ref="B29:H29"/>
    <mergeCell ref="C30:E30"/>
    <mergeCell ref="C31:E31"/>
    <mergeCell ref="B35:E35"/>
    <mergeCell ref="B37:C37"/>
    <mergeCell ref="E2:H2"/>
    <mergeCell ref="B23:C23"/>
    <mergeCell ref="B24:C24"/>
    <mergeCell ref="B25:C25"/>
    <mergeCell ref="D24:E24"/>
    <mergeCell ref="B26:C26"/>
    <mergeCell ref="B27:C27"/>
    <mergeCell ref="B5:H5"/>
    <mergeCell ref="B15:H15"/>
    <mergeCell ref="B17:H17"/>
    <mergeCell ref="B19:H19"/>
    <mergeCell ref="B21:H21"/>
    <mergeCell ref="D26:E26"/>
    <mergeCell ref="D27:E27"/>
  </mergeCells>
  <pageMargins left="0.7" right="0.7" top="0.75" bottom="0.75" header="0.3" footer="0.3"/>
  <pageSetup paperSize="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266AC-29DD-405A-A732-CFE7C3DDBFD4}">
  <dimension ref="B1:I136"/>
  <sheetViews>
    <sheetView showGridLines="0" workbookViewId="0">
      <selection activeCell="B55" sqref="B55:C55"/>
    </sheetView>
  </sheetViews>
  <sheetFormatPr defaultColWidth="8.90625" defaultRowHeight="15"/>
  <cols>
    <col min="1" max="1" width="1.08984375" style="52" customWidth="1"/>
    <col min="2" max="2" width="12.08984375" style="52" customWidth="1"/>
    <col min="3" max="3" width="8.90625" style="52"/>
    <col min="4" max="4" width="4.6328125" style="52" customWidth="1"/>
    <col min="5" max="5" width="8.90625" style="52"/>
    <col min="6" max="6" width="6.36328125" style="52" customWidth="1"/>
    <col min="7" max="7" width="10.54296875" style="52" bestFit="1" customWidth="1"/>
    <col min="8" max="8" width="7.81640625" style="52" customWidth="1"/>
    <col min="9" max="9" width="10.81640625" style="52" bestFit="1" customWidth="1"/>
    <col min="10" max="16384" width="8.90625" style="52"/>
  </cols>
  <sheetData>
    <row r="1" spans="2:9" ht="3.75" customHeight="1"/>
    <row r="3" spans="2:9" ht="7.5" customHeight="1"/>
    <row r="4" spans="2:9" ht="4.5" hidden="1" customHeight="1"/>
    <row r="5" spans="2:9" ht="42.75" customHeight="1">
      <c r="B5" s="156" t="s">
        <v>66</v>
      </c>
      <c r="C5" s="156"/>
      <c r="D5" s="156"/>
      <c r="E5" s="156"/>
      <c r="F5" s="156"/>
      <c r="G5" s="156"/>
      <c r="H5" s="156"/>
      <c r="I5" s="156"/>
    </row>
    <row r="6" spans="2:9" ht="3" customHeight="1">
      <c r="B6" s="71"/>
      <c r="C6" s="71"/>
      <c r="D6" s="71"/>
      <c r="E6" s="71"/>
      <c r="F6" s="71"/>
      <c r="G6" s="71"/>
      <c r="H6" s="71"/>
      <c r="I6" s="71"/>
    </row>
    <row r="7" spans="2:9">
      <c r="B7" s="55" t="s">
        <v>67</v>
      </c>
      <c r="C7" s="157" t="s">
        <v>68</v>
      </c>
      <c r="D7" s="157"/>
      <c r="E7" s="157"/>
      <c r="F7" s="157"/>
      <c r="G7" s="157"/>
    </row>
    <row r="8" spans="2:9" ht="4.5" customHeight="1"/>
    <row r="9" spans="2:9">
      <c r="B9" s="54" t="s">
        <v>69</v>
      </c>
      <c r="C9" s="54"/>
      <c r="D9" s="54"/>
      <c r="E9" s="64">
        <f>'Bridge Worksheet'!C4</f>
        <v>567890</v>
      </c>
    </row>
    <row r="10" spans="2:9" ht="2.25" customHeight="1"/>
    <row r="11" spans="2:9" ht="15" customHeight="1">
      <c r="B11" s="52" t="s">
        <v>70</v>
      </c>
      <c r="G11" s="65">
        <f>P_Note!C5</f>
        <v>90000</v>
      </c>
      <c r="H11" s="52" t="s">
        <v>71</v>
      </c>
    </row>
    <row r="12" spans="2:9" ht="48.75" customHeight="1">
      <c r="B12" s="126" t="s">
        <v>72</v>
      </c>
      <c r="C12" s="126"/>
      <c r="D12" s="126"/>
      <c r="E12" s="126"/>
      <c r="F12" s="126"/>
      <c r="G12" s="126"/>
      <c r="H12" s="126"/>
      <c r="I12" s="126"/>
    </row>
    <row r="13" spans="2:9">
      <c r="B13" s="54" t="s">
        <v>75</v>
      </c>
      <c r="F13" s="52" t="s">
        <v>93</v>
      </c>
    </row>
    <row r="14" spans="2:9">
      <c r="C14" s="164" t="str">
        <f>'Bridge Worksheet'!C5</f>
        <v>John Doe</v>
      </c>
      <c r="D14" s="164"/>
      <c r="E14" s="164"/>
      <c r="F14" s="165"/>
      <c r="G14" s="165"/>
      <c r="H14" s="73"/>
      <c r="I14" s="73"/>
    </row>
    <row r="15" spans="2:9">
      <c r="C15" s="164" t="str">
        <f>'Bridge Worksheet'!C6</f>
        <v>Mary Doe</v>
      </c>
      <c r="D15" s="164"/>
      <c r="E15" s="164"/>
      <c r="F15" s="166"/>
      <c r="G15" s="166"/>
      <c r="H15" s="73"/>
      <c r="I15" s="73"/>
    </row>
    <row r="16" spans="2:9">
      <c r="C16" s="164" t="str">
        <f>'Bridge Worksheet'!C7</f>
        <v>-</v>
      </c>
      <c r="D16" s="164"/>
      <c r="E16" s="164"/>
      <c r="F16" s="79"/>
      <c r="G16" s="79"/>
    </row>
    <row r="17" spans="2:9" ht="3" customHeight="1"/>
    <row r="18" spans="2:9">
      <c r="B18" s="54" t="s">
        <v>74</v>
      </c>
    </row>
    <row r="19" spans="2:9" ht="2.25" customHeight="1"/>
    <row r="20" spans="2:9" s="79" customFormat="1">
      <c r="B20" s="172"/>
      <c r="C20" s="172"/>
      <c r="D20" s="172"/>
      <c r="E20" s="172"/>
    </row>
    <row r="21" spans="2:9" s="79" customFormat="1">
      <c r="B21" s="173"/>
      <c r="C21" s="173"/>
      <c r="D21" s="173"/>
      <c r="E21" s="173"/>
    </row>
    <row r="22" spans="2:9" s="79" customFormat="1">
      <c r="B22" s="173"/>
      <c r="C22" s="173"/>
      <c r="D22" s="173"/>
      <c r="E22" s="173"/>
    </row>
    <row r="23" spans="2:9" ht="3.75" customHeight="1">
      <c r="C23" s="56"/>
      <c r="D23" s="56"/>
      <c r="E23" s="56"/>
    </row>
    <row r="24" spans="2:9">
      <c r="B24" s="54" t="s">
        <v>73</v>
      </c>
      <c r="E24" s="164" t="str">
        <f>'Bridge Worksheet'!C8</f>
        <v>123 Centre St Calgary, AB T3L 0A7</v>
      </c>
      <c r="F24" s="164"/>
      <c r="G24" s="164"/>
      <c r="H24" s="164"/>
    </row>
    <row r="25" spans="2:9" ht="2.25" customHeight="1"/>
    <row r="26" spans="2:9">
      <c r="B26" s="66" t="s">
        <v>76</v>
      </c>
    </row>
    <row r="27" spans="2:9" ht="2.25" customHeight="1"/>
    <row r="28" spans="2:9">
      <c r="B28" s="67" t="s">
        <v>77</v>
      </c>
    </row>
    <row r="29" spans="2:9" ht="2.25" customHeight="1"/>
    <row r="30" spans="2:9" ht="78.75" customHeight="1">
      <c r="B30" s="161" t="s">
        <v>78</v>
      </c>
      <c r="C30" s="161"/>
      <c r="D30" s="161"/>
      <c r="E30" s="161"/>
      <c r="F30" s="161"/>
      <c r="G30" s="161"/>
      <c r="H30" s="161"/>
      <c r="I30" s="161"/>
    </row>
    <row r="31" spans="2:9" ht="4.5" customHeight="1"/>
    <row r="32" spans="2:9" ht="29.25" customHeight="1">
      <c r="B32" s="161" t="s">
        <v>79</v>
      </c>
      <c r="C32" s="161"/>
      <c r="D32" s="161"/>
      <c r="E32" s="161"/>
      <c r="F32" s="161"/>
      <c r="G32" s="161"/>
      <c r="H32" s="161"/>
      <c r="I32" s="161"/>
    </row>
    <row r="33" spans="2:9" ht="1.5" customHeight="1"/>
    <row r="34" spans="2:9">
      <c r="B34" s="52" t="s">
        <v>80</v>
      </c>
      <c r="C34" s="162">
        <f>'Bridge Worksheet'!E11</f>
        <v>295000</v>
      </c>
      <c r="D34" s="162"/>
    </row>
    <row r="35" spans="2:9">
      <c r="B35" s="55" t="s">
        <v>81</v>
      </c>
    </row>
    <row r="36" spans="2:9">
      <c r="B36" s="52" t="s">
        <v>82</v>
      </c>
      <c r="C36" s="68"/>
      <c r="D36" s="68"/>
      <c r="E36" s="68"/>
    </row>
    <row r="37" spans="2:9" ht="3.75" customHeight="1">
      <c r="B37" s="57"/>
    </row>
    <row r="38" spans="2:9">
      <c r="B38" s="57" t="s">
        <v>83</v>
      </c>
      <c r="C38" s="69"/>
      <c r="D38" s="69"/>
      <c r="E38" s="69"/>
    </row>
    <row r="39" spans="2:9" ht="4.5" customHeight="1">
      <c r="B39" s="57"/>
    </row>
    <row r="40" spans="2:9">
      <c r="B40" s="57" t="s">
        <v>84</v>
      </c>
      <c r="C40" s="69"/>
      <c r="D40" s="69"/>
      <c r="E40" s="69"/>
    </row>
    <row r="41" spans="2:9" ht="3" customHeight="1">
      <c r="B41" s="57"/>
    </row>
    <row r="42" spans="2:9">
      <c r="B42" s="57" t="s">
        <v>85</v>
      </c>
      <c r="C42" s="69"/>
      <c r="D42" s="69"/>
      <c r="E42" s="69"/>
    </row>
    <row r="43" spans="2:9" ht="4.5" customHeight="1"/>
    <row r="44" spans="2:9">
      <c r="B44" s="57" t="s">
        <v>86</v>
      </c>
      <c r="C44" s="69"/>
      <c r="D44" s="69"/>
      <c r="E44" s="69"/>
    </row>
    <row r="45" spans="2:9" ht="8.25" customHeight="1"/>
    <row r="46" spans="2:9">
      <c r="B46" s="55" t="s">
        <v>87</v>
      </c>
      <c r="C46" s="70"/>
      <c r="D46" s="70"/>
      <c r="E46" s="70"/>
    </row>
    <row r="47" spans="2:9" ht="6.75" customHeight="1"/>
    <row r="48" spans="2:9" ht="31.5" customHeight="1">
      <c r="B48" s="163" t="s">
        <v>89</v>
      </c>
      <c r="C48" s="163"/>
      <c r="D48" s="163"/>
      <c r="E48" s="163"/>
      <c r="F48" s="163"/>
      <c r="G48" s="163"/>
      <c r="H48" s="163"/>
      <c r="I48" s="163"/>
    </row>
    <row r="49" spans="2:9">
      <c r="C49" s="52" t="s">
        <v>88</v>
      </c>
      <c r="D49" s="168">
        <f>'Bridge Worksheet'!D12</f>
        <v>45504</v>
      </c>
      <c r="E49" s="168"/>
      <c r="F49" s="168"/>
    </row>
    <row r="50" spans="2:9" ht="4.5" customHeight="1"/>
    <row r="51" spans="2:9" ht="93.75" customHeight="1">
      <c r="B51" s="170" t="s">
        <v>90</v>
      </c>
      <c r="C51" s="170"/>
      <c r="D51" s="170"/>
      <c r="E51" s="170"/>
      <c r="F51" s="170"/>
      <c r="G51" s="170"/>
      <c r="H51" s="170"/>
      <c r="I51" s="170"/>
    </row>
    <row r="52" spans="2:9" ht="0.75" customHeight="1"/>
    <row r="53" spans="2:9" ht="34.5" customHeight="1">
      <c r="B53" s="159" t="s">
        <v>91</v>
      </c>
      <c r="C53" s="159"/>
      <c r="D53" s="159"/>
      <c r="E53" s="159"/>
      <c r="F53" s="159"/>
      <c r="G53" s="159"/>
      <c r="H53" s="159"/>
      <c r="I53" s="159"/>
    </row>
    <row r="54" spans="2:9" ht="4.5" customHeight="1">
      <c r="B54" s="72"/>
      <c r="C54" s="72"/>
      <c r="D54" s="72"/>
      <c r="E54" s="72"/>
      <c r="F54" s="72"/>
      <c r="G54" s="72"/>
      <c r="H54" s="72"/>
      <c r="I54" s="72"/>
    </row>
    <row r="55" spans="2:9">
      <c r="B55" s="160"/>
      <c r="C55" s="160"/>
      <c r="D55" s="79"/>
      <c r="E55" s="79"/>
      <c r="F55" s="160"/>
      <c r="G55" s="160"/>
      <c r="H55" s="80"/>
      <c r="I55" s="79"/>
    </row>
    <row r="56" spans="2:9">
      <c r="B56" s="152" t="s">
        <v>32</v>
      </c>
      <c r="C56" s="152"/>
      <c r="D56" s="79"/>
      <c r="E56" s="79"/>
      <c r="F56" s="169" t="str">
        <f>'Bridge Worksheet'!C5</f>
        <v>John Doe</v>
      </c>
      <c r="G56" s="169"/>
      <c r="H56" s="81" t="s">
        <v>28</v>
      </c>
      <c r="I56" s="82"/>
    </row>
    <row r="57" spans="2:9">
      <c r="B57" s="160"/>
      <c r="C57" s="160"/>
      <c r="D57" s="79"/>
      <c r="E57" s="79"/>
      <c r="F57" s="83"/>
      <c r="G57" s="83"/>
      <c r="H57" s="80"/>
      <c r="I57" s="79"/>
    </row>
    <row r="58" spans="2:9">
      <c r="B58" s="152" t="s">
        <v>32</v>
      </c>
      <c r="C58" s="152"/>
      <c r="D58" s="79"/>
      <c r="E58" s="79"/>
      <c r="F58" s="167" t="str">
        <f>'Bridge Worksheet'!C6</f>
        <v>Mary Doe</v>
      </c>
      <c r="G58" s="167"/>
      <c r="H58" s="81" t="s">
        <v>28</v>
      </c>
      <c r="I58" s="82"/>
    </row>
    <row r="59" spans="2:9" ht="11.25" customHeight="1">
      <c r="B59" s="160"/>
      <c r="C59" s="160"/>
      <c r="D59" s="79"/>
      <c r="E59" s="79"/>
      <c r="F59" s="80"/>
      <c r="G59" s="80"/>
      <c r="H59" s="80"/>
      <c r="I59" s="79"/>
    </row>
    <row r="60" spans="2:9">
      <c r="B60" s="152" t="s">
        <v>32</v>
      </c>
      <c r="C60" s="152"/>
      <c r="D60" s="79"/>
      <c r="E60" s="79"/>
      <c r="F60" s="153" t="str">
        <f>'Bridge Worksheet'!C7</f>
        <v>-</v>
      </c>
      <c r="G60" s="153"/>
      <c r="H60" s="81" t="s">
        <v>28</v>
      </c>
      <c r="I60" s="82"/>
    </row>
    <row r="61" spans="2:9">
      <c r="B61" s="160"/>
      <c r="C61" s="160"/>
      <c r="D61" s="79"/>
      <c r="E61" s="79"/>
      <c r="F61" s="80"/>
      <c r="G61" s="80"/>
      <c r="H61" s="80"/>
      <c r="I61" s="79"/>
    </row>
    <row r="62" spans="2:9">
      <c r="B62" s="152"/>
      <c r="C62" s="152"/>
      <c r="D62" s="79"/>
      <c r="E62" s="79"/>
      <c r="F62" s="169"/>
      <c r="G62" s="169"/>
      <c r="H62" s="81" t="s">
        <v>28</v>
      </c>
      <c r="I62" s="79"/>
    </row>
    <row r="63" spans="2:9">
      <c r="B63" s="100"/>
      <c r="C63" s="100"/>
      <c r="D63" s="79"/>
      <c r="E63" s="79"/>
      <c r="F63" s="101"/>
      <c r="G63" s="101"/>
      <c r="H63" s="81"/>
      <c r="I63" s="79"/>
    </row>
    <row r="64" spans="2:9">
      <c r="B64" s="100"/>
      <c r="C64" s="100"/>
      <c r="D64" s="80"/>
      <c r="E64" s="80"/>
      <c r="F64" s="101"/>
      <c r="G64" s="101"/>
      <c r="H64" s="81"/>
      <c r="I64" s="79"/>
    </row>
    <row r="65" spans="2:9">
      <c r="B65" s="100"/>
      <c r="C65" s="100"/>
      <c r="D65" s="80"/>
      <c r="E65" s="80"/>
      <c r="F65" s="101"/>
      <c r="G65" s="101"/>
      <c r="H65" s="81"/>
      <c r="I65" s="79"/>
    </row>
    <row r="66" spans="2:9">
      <c r="B66" s="100"/>
      <c r="C66" s="100"/>
      <c r="D66" s="80"/>
      <c r="E66" s="80"/>
      <c r="F66" s="101"/>
      <c r="G66" s="101"/>
      <c r="H66" s="81"/>
      <c r="I66" s="79"/>
    </row>
    <row r="67" spans="2:9">
      <c r="B67" s="100"/>
      <c r="C67" s="100"/>
      <c r="D67" s="80"/>
      <c r="E67" s="80"/>
      <c r="F67" s="101"/>
      <c r="G67" s="101"/>
      <c r="H67" s="81"/>
      <c r="I67" s="79"/>
    </row>
    <row r="68" spans="2:9">
      <c r="B68" s="100"/>
      <c r="C68" s="100"/>
      <c r="D68" s="80"/>
      <c r="E68" s="80"/>
      <c r="F68" s="101"/>
      <c r="G68" s="101"/>
      <c r="H68" s="81"/>
      <c r="I68" s="79"/>
    </row>
    <row r="69" spans="2:9">
      <c r="B69" s="100"/>
      <c r="C69" s="100"/>
      <c r="D69" s="80"/>
      <c r="E69" s="80"/>
      <c r="F69" s="101"/>
      <c r="G69" s="101"/>
      <c r="H69" s="81"/>
      <c r="I69" s="79"/>
    </row>
    <row r="70" spans="2:9" ht="23.25" customHeight="1">
      <c r="B70" s="156" t="s">
        <v>107</v>
      </c>
      <c r="C70" s="156"/>
      <c r="D70" s="156"/>
      <c r="E70" s="156"/>
      <c r="F70" s="156"/>
      <c r="G70" s="156"/>
      <c r="H70" s="156"/>
      <c r="I70" s="156"/>
    </row>
    <row r="71" spans="2:9" ht="9" customHeight="1">
      <c r="B71" s="96"/>
      <c r="C71" s="96"/>
      <c r="D71" s="96"/>
      <c r="E71" s="96"/>
      <c r="F71" s="96"/>
      <c r="G71" s="96"/>
      <c r="H71" s="96"/>
      <c r="I71" s="96"/>
    </row>
    <row r="72" spans="2:9" ht="20.25" customHeight="1">
      <c r="B72" s="97" t="s">
        <v>108</v>
      </c>
      <c r="C72" s="157" t="str">
        <f>'Bridge Worksheet'!C9</f>
        <v xml:space="preserve">Larry Lawyer </v>
      </c>
      <c r="D72" s="157"/>
      <c r="E72" s="157"/>
      <c r="F72" s="157"/>
      <c r="G72" s="157"/>
    </row>
    <row r="73" spans="2:9">
      <c r="C73" s="54" t="str">
        <f>'Bridge Worksheet'!C10</f>
        <v>Larry Lawyer Prof Corp</v>
      </c>
    </row>
    <row r="74" spans="2:9">
      <c r="B74" s="54"/>
      <c r="C74" s="54"/>
      <c r="D74" s="54"/>
      <c r="E74" s="64"/>
    </row>
    <row r="75" spans="2:9" ht="72.75" customHeight="1">
      <c r="B75" s="161" t="s">
        <v>109</v>
      </c>
      <c r="C75" s="161"/>
      <c r="D75" s="161"/>
      <c r="E75" s="161"/>
      <c r="F75" s="161"/>
      <c r="G75" s="161"/>
      <c r="H75" s="161"/>
      <c r="I75" s="161"/>
    </row>
    <row r="76" spans="2:9" ht="6" customHeight="1"/>
    <row r="77" spans="2:9" ht="30" customHeight="1">
      <c r="B77" s="171" t="s">
        <v>110</v>
      </c>
      <c r="C77" s="171"/>
      <c r="D77" s="171"/>
      <c r="E77" s="171"/>
      <c r="F77" s="171"/>
      <c r="G77" s="171"/>
      <c r="H77" s="171"/>
      <c r="I77" s="171"/>
    </row>
    <row r="80" spans="2:9">
      <c r="B80" s="160"/>
      <c r="C80" s="160"/>
      <c r="D80" s="79"/>
      <c r="E80" s="79"/>
      <c r="F80" s="160"/>
      <c r="G80" s="160"/>
      <c r="H80" s="80"/>
    </row>
    <row r="81" spans="2:8">
      <c r="B81" s="152" t="s">
        <v>32</v>
      </c>
      <c r="C81" s="152"/>
      <c r="D81" s="79"/>
      <c r="E81" s="79"/>
      <c r="F81" s="169" t="str">
        <f>'Bridge Worksheet'!C5</f>
        <v>John Doe</v>
      </c>
      <c r="G81" s="169"/>
      <c r="H81" s="81" t="s">
        <v>28</v>
      </c>
    </row>
    <row r="82" spans="2:8">
      <c r="B82" s="160"/>
      <c r="C82" s="160"/>
      <c r="D82" s="79"/>
      <c r="E82" s="79"/>
      <c r="F82" s="83"/>
      <c r="G82" s="83"/>
      <c r="H82" s="80"/>
    </row>
    <row r="83" spans="2:8">
      <c r="B83" s="152" t="s">
        <v>32</v>
      </c>
      <c r="C83" s="152"/>
      <c r="D83" s="79"/>
      <c r="E83" s="79"/>
      <c r="F83" s="167" t="str">
        <f>'Bridge Worksheet'!C6</f>
        <v>Mary Doe</v>
      </c>
      <c r="G83" s="167"/>
      <c r="H83" s="81" t="s">
        <v>28</v>
      </c>
    </row>
    <row r="84" spans="2:8">
      <c r="B84" s="160"/>
      <c r="C84" s="160"/>
      <c r="D84" s="79"/>
      <c r="E84" s="79"/>
      <c r="F84" s="80"/>
      <c r="G84" s="80"/>
      <c r="H84" s="80"/>
    </row>
    <row r="85" spans="2:8">
      <c r="B85" s="152" t="s">
        <v>32</v>
      </c>
      <c r="C85" s="152"/>
      <c r="D85" s="79"/>
      <c r="E85" s="79"/>
      <c r="F85" s="153" t="str">
        <f>'Bridge Worksheet'!C7</f>
        <v>-</v>
      </c>
      <c r="G85" s="153"/>
      <c r="H85" s="81" t="s">
        <v>28</v>
      </c>
    </row>
    <row r="86" spans="2:8">
      <c r="B86" s="160"/>
      <c r="C86" s="160"/>
      <c r="D86" s="79"/>
      <c r="E86" s="79"/>
      <c r="F86" s="80"/>
      <c r="G86" s="80"/>
      <c r="H86" s="80"/>
    </row>
    <row r="87" spans="2:8">
      <c r="B87" s="152"/>
      <c r="C87" s="152"/>
      <c r="D87" s="79"/>
      <c r="E87" s="79"/>
      <c r="F87" s="169"/>
      <c r="G87" s="169"/>
      <c r="H87" s="81" t="s">
        <v>28</v>
      </c>
    </row>
    <row r="123" spans="2:9" ht="30" customHeight="1">
      <c r="B123" s="156" t="s">
        <v>111</v>
      </c>
      <c r="C123" s="156"/>
      <c r="D123" s="156"/>
      <c r="E123" s="156"/>
      <c r="F123" s="156"/>
      <c r="G123" s="156"/>
      <c r="H123" s="156"/>
      <c r="I123" s="156"/>
    </row>
    <row r="124" spans="2:9" ht="7.5" customHeight="1">
      <c r="B124" s="96"/>
      <c r="C124" s="96"/>
      <c r="D124" s="96"/>
      <c r="E124" s="96"/>
      <c r="F124" s="96"/>
      <c r="G124" s="96"/>
      <c r="H124" s="96"/>
      <c r="I124" s="96"/>
    </row>
    <row r="125" spans="2:9">
      <c r="B125" s="97" t="s">
        <v>108</v>
      </c>
      <c r="C125" s="157" t="s">
        <v>23</v>
      </c>
      <c r="D125" s="157"/>
      <c r="E125" s="157"/>
      <c r="F125" s="157"/>
      <c r="G125" s="157"/>
    </row>
    <row r="126" spans="2:9">
      <c r="B126" s="55" t="s">
        <v>113</v>
      </c>
      <c r="C126" s="54">
        <f>'Bridge Worksheet'!C4</f>
        <v>567890</v>
      </c>
    </row>
    <row r="128" spans="2:9" ht="53.25" customHeight="1">
      <c r="B128" s="126" t="s">
        <v>112</v>
      </c>
      <c r="C128" s="126"/>
      <c r="D128" s="126"/>
      <c r="E128" s="126"/>
      <c r="F128" s="126"/>
      <c r="G128" s="126"/>
      <c r="H128" s="126"/>
      <c r="I128" s="126"/>
    </row>
    <row r="129" spans="2:9" ht="8.25" customHeight="1"/>
    <row r="130" spans="2:9" ht="39" customHeight="1">
      <c r="B130" s="158" t="s">
        <v>114</v>
      </c>
      <c r="C130" s="158"/>
      <c r="D130" s="158"/>
      <c r="E130" s="158"/>
      <c r="F130" s="158"/>
      <c r="G130" s="158"/>
      <c r="H130" s="158"/>
      <c r="I130" s="158"/>
    </row>
    <row r="131" spans="2:9" ht="14.25" customHeight="1">
      <c r="B131" s="98"/>
      <c r="C131" s="98"/>
      <c r="D131" s="98"/>
      <c r="E131" s="98"/>
      <c r="F131" s="98"/>
      <c r="G131" s="98"/>
      <c r="H131" s="98"/>
      <c r="I131" s="98"/>
    </row>
    <row r="132" spans="2:9" ht="57.75" customHeight="1">
      <c r="B132" s="158" t="s">
        <v>117</v>
      </c>
      <c r="C132" s="158"/>
      <c r="D132" s="158"/>
      <c r="E132" s="158"/>
      <c r="F132" s="158"/>
      <c r="G132" s="158"/>
      <c r="H132" s="158"/>
      <c r="I132" s="158"/>
    </row>
    <row r="133" spans="2:9">
      <c r="B133" s="55" t="s">
        <v>115</v>
      </c>
      <c r="C133" s="154" t="str">
        <f>'Bridge Worksheet'!C10</f>
        <v>Larry Lawyer Prof Corp</v>
      </c>
      <c r="D133" s="154"/>
      <c r="E133" s="154"/>
      <c r="F133" s="154"/>
      <c r="G133" s="154"/>
      <c r="H133" s="154"/>
      <c r="I133" s="154"/>
    </row>
    <row r="134" spans="2:9" ht="5.25" customHeight="1"/>
    <row r="135" spans="2:9" ht="15.6" thickBot="1">
      <c r="B135" s="55" t="s">
        <v>116</v>
      </c>
      <c r="C135" s="99"/>
      <c r="D135" s="99"/>
      <c r="E135" s="99"/>
      <c r="F135" s="99"/>
    </row>
    <row r="136" spans="2:9">
      <c r="C136" s="155" t="str">
        <f>'Bridge Worksheet'!C9</f>
        <v xml:space="preserve">Larry Lawyer </v>
      </c>
      <c r="D136" s="155"/>
      <c r="E136" s="155"/>
      <c r="F136" s="155"/>
    </row>
  </sheetData>
  <sheetProtection algorithmName="SHA-512" hashValue="Q6uHmhJu3uVVaZTpUwsMhFhf+g70lBtnOlP3VbcA2+m7glXqViyG4IjtWMnTgf7LkwFMWSZClcETNammZRgRsg==" saltValue="0IQOxDZea6onT50CiaQMZQ==" spinCount="100000" sheet="1" selectLockedCells="1"/>
  <mergeCells count="56">
    <mergeCell ref="B77:I77"/>
    <mergeCell ref="B61:C61"/>
    <mergeCell ref="B80:C80"/>
    <mergeCell ref="F80:G80"/>
    <mergeCell ref="B20:E20"/>
    <mergeCell ref="B21:E21"/>
    <mergeCell ref="B22:E22"/>
    <mergeCell ref="F56:G56"/>
    <mergeCell ref="F55:G55"/>
    <mergeCell ref="B70:I70"/>
    <mergeCell ref="B62:C62"/>
    <mergeCell ref="F62:G62"/>
    <mergeCell ref="C72:G72"/>
    <mergeCell ref="B75:I75"/>
    <mergeCell ref="F58:G58"/>
    <mergeCell ref="D49:F49"/>
    <mergeCell ref="B87:C87"/>
    <mergeCell ref="F87:G87"/>
    <mergeCell ref="B51:I51"/>
    <mergeCell ref="B59:C59"/>
    <mergeCell ref="B60:C60"/>
    <mergeCell ref="F60:G60"/>
    <mergeCell ref="B57:C57"/>
    <mergeCell ref="B58:C58"/>
    <mergeCell ref="B81:C81"/>
    <mergeCell ref="F81:G81"/>
    <mergeCell ref="B82:C82"/>
    <mergeCell ref="B83:C83"/>
    <mergeCell ref="F83:G83"/>
    <mergeCell ref="B84:C84"/>
    <mergeCell ref="B5:I5"/>
    <mergeCell ref="B53:I53"/>
    <mergeCell ref="B55:C55"/>
    <mergeCell ref="B56:C56"/>
    <mergeCell ref="B30:I30"/>
    <mergeCell ref="B32:I32"/>
    <mergeCell ref="C34:D34"/>
    <mergeCell ref="B48:I48"/>
    <mergeCell ref="C7:G7"/>
    <mergeCell ref="B12:I12"/>
    <mergeCell ref="E24:H24"/>
    <mergeCell ref="C14:E14"/>
    <mergeCell ref="C16:E16"/>
    <mergeCell ref="F14:G14"/>
    <mergeCell ref="F15:G15"/>
    <mergeCell ref="C15:E15"/>
    <mergeCell ref="B85:C85"/>
    <mergeCell ref="F85:G85"/>
    <mergeCell ref="C133:I133"/>
    <mergeCell ref="C136:F136"/>
    <mergeCell ref="B123:I123"/>
    <mergeCell ref="C125:G125"/>
    <mergeCell ref="B128:I128"/>
    <mergeCell ref="B130:I130"/>
    <mergeCell ref="B132:I132"/>
    <mergeCell ref="B86:C86"/>
  </mergeCells>
  <pageMargins left="0.7" right="0.7" top="0.75" bottom="0.75" header="0.3" footer="0.3"/>
  <pageSetup paperSize="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F0D3A57F302DC46BC0089A6690B4835" ma:contentTypeVersion="13" ma:contentTypeDescription="Create a new document." ma:contentTypeScope="" ma:versionID="a1825395a20bb8606f49bf4967f613e2">
  <xsd:schema xmlns:xsd="http://www.w3.org/2001/XMLSchema" xmlns:xs="http://www.w3.org/2001/XMLSchema" xmlns:p="http://schemas.microsoft.com/office/2006/metadata/properties" xmlns:ns2="6ce84047-9d96-42f4-a13e-699c0f787296" xmlns:ns3="8d16cbd8-9d11-415a-b15c-b1cde15028f3" targetNamespace="http://schemas.microsoft.com/office/2006/metadata/properties" ma:root="true" ma:fieldsID="f60d7ec8999edba2205b988506b5c7de" ns2:_="" ns3:_="">
    <xsd:import namespace="6ce84047-9d96-42f4-a13e-699c0f787296"/>
    <xsd:import namespace="8d16cbd8-9d11-415a-b15c-b1cde15028f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e84047-9d96-42f4-a13e-699c0f7872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16cbd8-9d11-415a-b15c-b1cde15028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5342EB-0881-4F15-B961-DCB227241FB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50D5BB0-F73C-4319-8725-AC3D05219A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e84047-9d96-42f4-a13e-699c0f787296"/>
    <ds:schemaRef ds:uri="8d16cbd8-9d11-415a-b15c-b1cde15028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185423-E600-47C6-9A9E-5E4154F403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Bridge Worksheet</vt:lpstr>
      <vt:lpstr>P_Note</vt:lpstr>
      <vt:lpstr>Bridge Instructions</vt:lpstr>
      <vt:lpstr>LoD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STRIVE</dc:creator>
  <cp:keywords/>
  <dc:description/>
  <cp:lastModifiedBy>Steve Kissuk</cp:lastModifiedBy>
  <cp:revision/>
  <cp:lastPrinted>2024-06-03T17:43:19Z</cp:lastPrinted>
  <dcterms:created xsi:type="dcterms:W3CDTF">2021-02-17T20:26:54Z</dcterms:created>
  <dcterms:modified xsi:type="dcterms:W3CDTF">2025-04-03T19:38:12Z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0x0101002F0D3A57F302DC46BC0089A6690B4835</vt:lpwstr>
  </property>
</Properties>
</file>